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172.16.71.242\財政室\【決算統計】\決算カード、財政状況資料集\R2\"/>
    </mc:Choice>
  </mc:AlternateContent>
  <xr:revisionPtr revIDLastSave="0" documentId="8_{9B4AEF0A-D43F-4359-8B2B-12E8F7180E92}" xr6:coauthVersionLast="45" xr6:coauthVersionMax="45" xr10:uidLastSave="{00000000-0000-0000-0000-000000000000}"/>
  <bookViews>
    <workbookView xWindow="-120" yWindow="-120" windowWidth="29040" windowHeight="1599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35" i="10"/>
  <c r="CO34" i="10"/>
  <c r="BW34" i="10"/>
  <c r="BW35" i="10" s="1"/>
  <c r="BW36"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<sst xmlns="http://schemas.openxmlformats.org/spreadsheetml/2006/main" count="1165" uniqueCount="591">
  <si>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</si>
  <si>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</si>
  <si>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</si>
  <si>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</si>
  <si>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</si>
  <si>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</si>
  <si>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</si>
  <si>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</si>
  <si>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</si>
  <si>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</si>
  <si>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</si>
  <si>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</si>
  <si>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</si>
  <si>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</si>
  <si>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</si>
  <si>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</si>
  <si>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</si>
  <si>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</si>
  <si>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</si>
  <si>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</si>
  <si>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</si>
  <si>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</si>
  <si>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</si>
  <si>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</si>
  <si>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</si>
  <si>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</si>
  <si>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</si>
  <si>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</si>
  <si>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</si>
  <si>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</si>
  <si>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</si>
  <si>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</si>
  <si>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</si>
  <si>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</si>
  <si>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</si>
  <si>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</si>
  <si>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</si>
  <si>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</si>
  <si>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</si>
  <si>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</si>
  <si>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</si>
  <si>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</si>
  <si>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</si>
  <si>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</si>
  <si>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</si>
  <si>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</si>
  <si>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</si>
  <si>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</si>
  <si>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</si>
  <si>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</si>
  <si>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</si>
  <si>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</si>
  <si>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</si>
  <si>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</si>
  <si>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</si>
  <si>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</si>
  <si>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</si>
  <si>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</si>
  <si>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</si>
  <si>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</si>
  <si>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</si>
  <si>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</si>
  <si>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</si>
  <si>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</si>
  <si>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</si>
  <si>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</si>
  <si>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</si>
  <si>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</si>
  <si>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</si>
  <si>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</si>
  <si>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</si>
  <si>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</si>
  <si>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</si>
  <si>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</si>
  <si>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</si>
  <si>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</si>
  <si>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</si>
  <si>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</si>
  <si>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</si>
  <si>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</si>
  <si>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</si>
  <si>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</si>
  <si>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</si>
  <si>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</si>
  <si>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</si>
  <si>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</si>
  <si>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</si>
  <si>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</si>
  <si>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</si>
  <si>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</si>
  <si>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</si>
  <si>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</si>
  <si>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</si>
  <si>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</si>
  <si>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</si>
  <si>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</si>
  <si>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</si>
  <si>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</si>
  <si>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</si>
  <si>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</si>
  <si>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</si>
  <si>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</si>
  <si>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</si>
  <si>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</si>
  <si>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</si>
  <si>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</si>
  <si>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</si>
  <si>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</si>
  <si>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</si>
  <si>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</si>
  <si>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</si>
  <si>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</si>
  <si>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</si>
  <si>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</si>
  <si>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</si>
  <si>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</si>
  <si>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</si>
  <si>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</si>
  <si>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</si>
  <si>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</si>
  <si>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</si>
  <si>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</si>
  <si>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</si>
  <si>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</si>
  <si>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</si>
  <si>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</si>
  <si>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</si>
  <si>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</si>
  <si>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</si>
  <si>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</si>
  <si>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</si>
  <si>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</si>
  <si>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</si>
  <si>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</si>
  <si>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</si>
  <si>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</si>
  <si>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</si>
  <si>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</si>
  <si>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</si>
  <si>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</si>
  <si>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</si>
  <si>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</si>
  <si>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</si>
  <si>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</si>
  <si>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</si>
  <si>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</si>
  <si>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</si>
  <si>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</si>
  <si>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</si>
  <si>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</si>
  <si>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</si>
  <si>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</si>
  <si>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</si>
  <si>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</si>
  <si>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</si>
  <si>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</si>
  <si>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</si>
  <si>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</si>
  <si>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</si>
  <si>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</si>
  <si>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</si>
  <si>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</si>
  <si>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</si>
  <si>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</si>
  <si>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</si>
  <si>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</si>
  <si>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</si>
  <si>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</si>
  <si>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</si>
  <si>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</si>
  <si>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</si>
  <si>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</si>
  <si>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</si>
  <si>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</si>
  <si>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</si>
  <si>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</si>
  <si>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</si>
  <si>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</si>
  <si>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</si>
  <si>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</si>
  <si>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</si>
  <si>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</si>
  <si>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</si>
  <si>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</si>
  <si>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</si>
  <si>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</si>
  <si>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</si>
  <si>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</si>
  <si>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</si>
  <si>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</si>
  <si>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</si>
  <si>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</si>
  <si>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</si>
  <si>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</si>
  <si>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</si>
  <si>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</si>
  <si>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</si>
  <si>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</si>
  <si>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</si>
  <si>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</si>
  <si>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</si>
  <si>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</si>
  <si>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</si>
  <si>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</si>
  <si>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</si>
  <si>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</si>
  <si>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</si>
  <si>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</si>
  <si>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</si>
  <si>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</si>
  <si>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</si>
  <si>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</si>
  <si>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北海道中川町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</si>
  <si>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</si>
  <si>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</si>
  <si>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</si>
  <si>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</si>
  <si>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</si>
  <si>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</si>
  <si>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</si>
  <si>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</si>
  <si>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</si>
  <si>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</si>
  <si>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</si>
  <si>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</si>
  <si>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</si>
  <si>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</si>
  <si>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</si>
  <si>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</si>
  <si>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</si>
  <si>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</si>
  <si>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</si>
  <si>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</si>
  <si>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</si>
  <si>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</si>
  <si>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</si>
  <si>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</si>
  <si>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</si>
  <si>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</si>
  <si>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</si>
  <si>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</si>
  <si>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</si>
  <si>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</si>
  <si>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</si>
  <si>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</si>
  <si>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</si>
  <si>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</si>
  <si>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</si>
  <si>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</si>
  <si>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</si>
  <si>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</si>
  <si>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</si>
  <si>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</si>
  <si>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</si>
  <si>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</si>
  <si>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</si>
  <si>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</si>
  <si>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</si>
  <si>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</si>
  <si>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</si>
  <si>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</si>
  <si>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</si>
  <si>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</si>
  <si>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</si>
  <si>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</si>
  <si>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</si>
  <si>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</si>
  <si>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</si>
  <si>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</si>
  <si>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</si>
  <si>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</si>
  <si>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</si>
  <si>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</si>
  <si>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</si>
  <si>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</si>
  <si>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</si>
  <si>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</si>
  <si>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</si>
  <si>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</si>
  <si>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</si>
  <si>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</si>
  <si>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</si>
  <si>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</si>
  <si>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</si>
  <si>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</si>
  <si>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</si>
  <si>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</si>
  <si>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</si>
  <si>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</si>
  <si>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</si>
  <si>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</si>
  <si>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</si>
  <si>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</si>
  <si>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</si>
  <si>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</si>
  <si>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</si>
  <si>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</si>
  <si>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</si>
  <si>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</si>
  <si>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</si>
  <si>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</si>
  <si>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</si>
  <si>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</si>
  <si>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</si>
  <si>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</si>
  <si>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</si>
  <si>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</si>
  <si>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</si>
  <si>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</si>
  <si>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</si>
  <si>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</si>
  <si>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</si>
  <si>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</si>
  <si>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</si>
  <si>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</si>
  <si>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</si>
  <si>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</si>
  <si>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</si>
  <si>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</si>
  <si>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</si>
  <si>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</si>
  <si>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</si>
  <si>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</si>
  <si>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</si>
  <si>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</si>
  <si>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</si>
  <si>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</si>
  <si>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</si>
  <si>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</si>
  <si>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</si>
  <si>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</si>
  <si>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</si>
  <si>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</si>
  <si>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</si>
  <si>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</si>
  <si>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</si>
  <si>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</si>
  <si>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</si>
  <si>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</si>
  <si>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</si>
  <si>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</si>
  <si>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</si>
  <si>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</si>
  <si>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</si>
  <si>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</si>
  <si>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</si>
  <si>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</si>
  <si>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</si>
  <si>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</si>
  <si>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</si>
  <si>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</si>
  <si>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</si>
  <si>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</si>
  <si>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</si>
  <si>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</si>
  <si>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</si>
  <si>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</si>
  <si>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</si>
  <si>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</si>
  <si>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</si>
  <si>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</si>
  <si>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</si>
  <si>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</si>
  <si>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</si>
  <si>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</si>
  <si>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</si>
  <si>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</si>
  <si>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北海道中川町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</si>
  <si>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</si>
  <si>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</si>
  <si>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</si>
  <si>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</si>
  <si>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</si>
  <si>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</si>
  <si>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</si>
  <si>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</si>
  <si>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</si>
  <si>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</si>
  <si>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</si>
  <si>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</si>
  <si>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</si>
  <si>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</si>
  <si>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</si>
  <si>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</si>
  <si>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</si>
  <si>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</si>
  <si>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</si>
  <si>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</si>
  <si>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</si>
  <si>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</si>
  <si>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</si>
  <si>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</si>
  <si>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</si>
  <si>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</si>
  <si>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</si>
  <si>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</si>
  <si>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</si>
  <si>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</si>
  <si>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</si>
  <si>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</si>
  <si>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</si>
  <si>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</si>
  <si>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</si>
  <si>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</si>
  <si>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</si>
  <si>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</si>
  <si>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</si>
  <si>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</si>
  <si>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</si>
  <si>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</si>
  <si>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</si>
  <si>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</si>
  <si>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</si>
  <si>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</si>
  <si>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</si>
  <si>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</si>
  <si>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</si>
  <si>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</si>
  <si>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</si>
  <si>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</si>
  <si>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</si>
  <si>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</si>
  <si>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</si>
  <si>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</si>
  <si>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</si>
  <si>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</si>
  <si>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</si>
  <si>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</si>
  <si>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</si>
  <si>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</si>
  <si>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</si>
  <si>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</si>
  <si>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</si>
  <si>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</si>
  <si>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</si>
  <si>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</si>
  <si>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</si>
  <si>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</si>
  <si>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</si>
  <si>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</si>
  <si>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</si>
  <si>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</si>
  <si>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</si>
  <si>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</si>
  <si>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</si>
  <si>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</si>
  <si>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</si>
  <si>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</si>
  <si>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</si>
  <si>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</si>
  <si>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</si>
  <si>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</si>
  <si>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</si>
  <si>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</si>
  <si>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</si>
  <si>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</si>
  <si>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</si>
  <si>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</si>
  <si>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</si>
  <si>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</si>
  <si>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</si>
  <si>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</si>
  <si>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</si>
  <si>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</si>
  <si>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</si>
  <si>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</si>
  <si>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</si>
  <si>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</si>
  <si>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</si>
  <si>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</si>
  <si>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</si>
  <si>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</si>
  <si>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</si>
  <si>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</si>
  <si>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</si>
  <si>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</si>
  <si>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</si>
  <si>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</si>
  <si>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</si>
  <si>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</si>
  <si>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</si>
  <si>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</si>
  <si>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</si>
  <si>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</si>
  <si>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</si>
  <si>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</si>
  <si>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</si>
  <si>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</si>
  <si>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</si>
  <si>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</si>
  <si>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</si>
  <si>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</si>
  <si>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</si>
  <si>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</si>
  <si>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</si>
  <si>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</si>
  <si>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</si>
  <si>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</si>
  <si>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</si>
  <si>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</si>
  <si>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</si>
  <si>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</si>
  <si>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</si>
  <si>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</si>
  <si>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</si>
  <si>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</si>
  <si>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</si>
  <si>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</si>
  <si>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</si>
  <si>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</si>
  <si>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</si>
  <si>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</si>
  <si>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</si>
  <si>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</si>
  <si>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</si>
  <si>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</si>
  <si>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</si>
  <si>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</si>
  <si>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</si>
  <si>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</si>
  <si>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</si>
  <si>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</si>
  <si>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</si>
  <si>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</si>
  <si>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</si>
  <si>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</si>
  <si>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</si>
  <si>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</si>
  <si>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</si>
  <si>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</si>
  <si>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</si>
  <si>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</si>
  <si>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</si>
  <si>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</si>
  <si>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</si>
  <si>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</si>
  <si>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</si>
  <si>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</si>
  <si>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</si>
  <si>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</si>
  <si>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</si>
  <si>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</si>
  <si>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</si>
  <si>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</si>
  <si>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</si>
  <si>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</si>
  <si>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</si>
  <si>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</si>
  <si>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</si>
  <si>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</si>
  <si>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</si>
  <si>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</si>
  <si>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</si>
  <si>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5.42</t>
  </si>
  <si>
    <t>▲ 3.67</t>
  </si>
  <si>
    <t>▲ 1.86</t>
  </si>
  <si>
    <t>一般会計</t>
  </si>
  <si>
    <t>国民健康保険特別会計</t>
  </si>
  <si>
    <t>簡易水道事業特別会計</t>
  </si>
  <si>
    <t>農業集落排水事業特別会計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</si>
  <si>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</si>
  <si>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</si>
  <si>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</si>
  <si>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</si>
  <si>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</si>
  <si>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</si>
  <si>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</si>
  <si>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</si>
  <si>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</si>
  <si>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</si>
  <si>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西天北五町衛生施設組合</t>
    <rPh sb="0" eb="1">
      <t>ニシ</t>
    </rPh>
    <rPh sb="1" eb="2">
      <t>テン</t>
    </rPh>
    <rPh sb="2" eb="3">
      <t>ホク</t>
    </rPh>
    <rPh sb="3" eb="5">
      <t>ゴチョウ</t>
    </rPh>
    <rPh sb="5" eb="7">
      <t>エイセイ</t>
    </rPh>
    <rPh sb="7" eb="9">
      <t>シセツ</t>
    </rPh>
    <rPh sb="9" eb="11">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</si>
  <si>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</si>
  <si>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</si>
  <si>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株式会社　中川町地域開発振興公社</t>
    <phoneticPr fontId="2"/>
  </si>
  <si>
    <t>公共施設整備基金</t>
  </si>
  <si>
    <t>人づくり研修基金</t>
  </si>
  <si>
    <t>地域福祉基金</t>
  </si>
  <si>
    <t>ふるさと基金</t>
  </si>
  <si>
    <t>中山間ふるさと水と土保全基金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</si>
  <si>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</si>
  <si>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</si>
  <si>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</si>
  <si>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</si>
  <si>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</si>
  <si>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</si>
  <si>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</si>
  <si>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</si>
  <si>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</si>
  <si>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</si>
  <si>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現在、本町は将来負担比率が生じていないが、この要因は地方債の借入にあたっては交付税措置のある起債を基本としていること、また国・道の補助金や交付金制度の活用、将来人口を見据えた施設規模の設定などがあげられる。
　今後も施設の大規模改修や建て替えにあたっては、公共施設等総合管理計画に基づき、総合的な評価を行いながら事業を進めるものとする。</t>
    <rPh sb="1" eb="3">
      <t>ゲンザイ</t>
    </rPh>
    <rPh sb="4" eb="6">
      <t>ホンチョウ</t>
    </rPh>
    <rPh sb="7" eb="9">
      <t>ショウライ</t>
    </rPh>
    <rPh sb="9" eb="11">
      <t>フタン</t>
    </rPh>
    <rPh sb="11" eb="13">
      <t>ヒリツ</t>
    </rPh>
    <rPh sb="14" eb="15">
      <t>ショウ</t>
    </rPh>
    <rPh sb="24" eb="26">
      <t>ヨウイン</t>
    </rPh>
    <rPh sb="27" eb="30">
      <t>チホウサイ</t>
    </rPh>
    <rPh sb="31" eb="33">
      <t>カリイレ</t>
    </rPh>
    <rPh sb="39" eb="42">
      <t>コウフゼイ</t>
    </rPh>
    <rPh sb="42" eb="44">
      <t>ソチ</t>
    </rPh>
    <rPh sb="47" eb="49">
      <t>キサイ</t>
    </rPh>
    <rPh sb="50" eb="52">
      <t>キホン</t>
    </rPh>
    <rPh sb="62" eb="63">
      <t>クニ</t>
    </rPh>
    <rPh sb="64" eb="65">
      <t>ドウ</t>
    </rPh>
    <rPh sb="66" eb="69">
      <t>ホジョキン</t>
    </rPh>
    <rPh sb="106" eb="108">
      <t>コンゴ</t>
    </rPh>
    <rPh sb="109" eb="111">
      <t>シセツ</t>
    </rPh>
    <rPh sb="112" eb="115">
      <t>ダイキボ</t>
    </rPh>
    <rPh sb="115" eb="117">
      <t>カイシュウ</t>
    </rPh>
    <rPh sb="118" eb="119">
      <t>タ</t>
    </rPh>
    <rPh sb="120" eb="121">
      <t>カ</t>
    </rPh>
    <rPh sb="129" eb="131">
      <t>コウキョウ</t>
    </rPh>
    <rPh sb="131" eb="133">
      <t>シセツ</t>
    </rPh>
    <rPh sb="133" eb="134">
      <t>トウ</t>
    </rPh>
    <rPh sb="134" eb="136">
      <t>ソウゴウ</t>
    </rPh>
    <rPh sb="136" eb="138">
      <t>カンリ</t>
    </rPh>
    <rPh sb="138" eb="140">
      <t>ケイカク</t>
    </rPh>
    <rPh sb="141" eb="142">
      <t>モト</t>
    </rPh>
    <rPh sb="145" eb="148">
      <t>ソウゴウテキ</t>
    </rPh>
    <rPh sb="149" eb="151">
      <t>ヒョウカ</t>
    </rPh>
    <rPh sb="152" eb="153">
      <t>オコナ</t>
    </rPh>
    <rPh sb="157" eb="159">
      <t>ジギョウ</t>
    </rPh>
    <rPh sb="160" eb="161">
      <t>スス</t>
    </rPh>
    <phoneticPr fontId="5"/>
  </si>
  <si>
    <t>　将来負担比率は生じていないが、実質公債費比率は類似団体と比較して高い水準にある。
　今後は大型投資事業である佐久浄水場新築事業及び導配水管更新事業の元金償還が開始されることや、自主財源や普通交付税なども長期的には減少傾向になると想定されることから、実質公債費率については上昇する傾向にあると考えている。これまで以上に公債費の適正化に取り組んでいく必要がある。</t>
    <rPh sb="1" eb="3">
      <t>ショウライ</t>
    </rPh>
    <rPh sb="3" eb="5">
      <t>フタン</t>
    </rPh>
    <rPh sb="5" eb="7">
      <t>ヒリツ</t>
    </rPh>
    <rPh sb="8" eb="9">
      <t>ショウ</t>
    </rPh>
    <rPh sb="16" eb="18">
      <t>ジッシツ</t>
    </rPh>
    <rPh sb="18" eb="21">
      <t>コウサイヒ</t>
    </rPh>
    <rPh sb="21" eb="23">
      <t>ヒリツ</t>
    </rPh>
    <rPh sb="24" eb="26">
      <t>ルイジ</t>
    </rPh>
    <rPh sb="26" eb="28">
      <t>ダンタイ</t>
    </rPh>
    <rPh sb="29" eb="31">
      <t>ヒカク</t>
    </rPh>
    <rPh sb="33" eb="34">
      <t>タカ</t>
    </rPh>
    <rPh sb="35" eb="37">
      <t>スイジュン</t>
    </rPh>
    <rPh sb="43" eb="45">
      <t>コンゴ</t>
    </rPh>
    <rPh sb="46" eb="48">
      <t>オオガタ</t>
    </rPh>
    <rPh sb="48" eb="50">
      <t>トウシ</t>
    </rPh>
    <rPh sb="50" eb="52">
      <t>ジギョウ</t>
    </rPh>
    <rPh sb="55" eb="57">
      <t>サク</t>
    </rPh>
    <rPh sb="57" eb="60">
      <t>ジョウスイジョウ</t>
    </rPh>
    <rPh sb="60" eb="62">
      <t>シンチク</t>
    </rPh>
    <rPh sb="62" eb="64">
      <t>ジギョウ</t>
    </rPh>
    <rPh sb="64" eb="65">
      <t>オヨ</t>
    </rPh>
    <rPh sb="66" eb="69">
      <t>ドウハイスイ</t>
    </rPh>
    <rPh sb="69" eb="70">
      <t>カン</t>
    </rPh>
    <rPh sb="70" eb="72">
      <t>コウシン</t>
    </rPh>
    <rPh sb="72" eb="74">
      <t>ジギョウ</t>
    </rPh>
    <rPh sb="75" eb="77">
      <t>ガンキン</t>
    </rPh>
    <rPh sb="77" eb="79">
      <t>ショウカン</t>
    </rPh>
    <rPh sb="80" eb="82">
      <t>カイシ</t>
    </rPh>
    <rPh sb="89" eb="91">
      <t>ジシュ</t>
    </rPh>
    <rPh sb="91" eb="93">
      <t>ザイゲン</t>
    </rPh>
    <rPh sb="94" eb="96">
      <t>フツウ</t>
    </rPh>
    <rPh sb="96" eb="99">
      <t>コウフゼイ</t>
    </rPh>
    <rPh sb="102" eb="105">
      <t>チョウキテキ</t>
    </rPh>
    <rPh sb="107" eb="109">
      <t>ゲンショウ</t>
    </rPh>
    <rPh sb="109" eb="111">
      <t>ケイコウ</t>
    </rPh>
    <rPh sb="115" eb="117">
      <t>ソウテイ</t>
    </rPh>
    <rPh sb="125" eb="127">
      <t>ジッシツ</t>
    </rPh>
    <rPh sb="127" eb="130">
      <t>コウサイヒ</t>
    </rPh>
    <rPh sb="130" eb="131">
      <t>リツ</t>
    </rPh>
    <rPh sb="136" eb="138">
      <t>ジョウショウ</t>
    </rPh>
    <rPh sb="140" eb="142">
      <t>ケイコウ</t>
    </rPh>
    <rPh sb="146" eb="147">
      <t>カンガ</t>
    </rPh>
    <rPh sb="156" eb="158">
      <t>イジョウ</t>
    </rPh>
    <rPh sb="159" eb="162">
      <t>コウサイヒ</t>
    </rPh>
    <rPh sb="163" eb="166">
      <t>テキセイカ</t>
    </rPh>
    <rPh sb="167" eb="168">
      <t>ト</t>
    </rPh>
    <rPh sb="169" eb="170">
      <t>ク</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</si>
</sst>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1C6A16E-A87D-4DE9-A06F-A4C20ED90E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E5B-4739-B2C3-372ED96291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658620</c:v>
                </c:pt>
                <c:pt idx="1">
                  <c:v>803833</c:v>
                </c:pt>
                <c:pt idx="2">
                  <c:v>392815</c:v>
                </c:pt>
                <c:pt idx="3">
                  <c:v>374768</c:v>
                </c:pt>
                <c:pt idx="4">
                  <c:v>550831</c:v>
                </c:pt>
              </c:numCache>
            </c:numRef>
          </c:val>
          <c:smooth val="0"/>
          <c:extLst>
            <c:ext xmlns:c16="http://schemas.microsoft.com/office/drawing/2014/chart" uri="{C3380CC4-5D6E-409C-BE32-E72D297353CC}">
              <c16:uniqueId val="{00000001-0E5B-4739-B2C3-372ED96291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6.21</c:v>
                </c:pt>
                <c:pt idx="1">
                  <c:v>6.34</c:v>
                </c:pt>
                <c:pt idx="2">
                  <c:v>8.4600000000000009</c:v>
                </c:pt>
                <c:pt idx="3">
                  <c:v>11.57</c:v>
                </c:pt>
                <c:pt idx="4">
                  <c:v>9.3800000000000008</c:v>
                </c:pt>
              </c:numCache>
            </c:numRef>
          </c:val>
          <c:extLst>
            <c:ext xmlns:c16="http://schemas.microsoft.com/office/drawing/2014/chart" uri="{C3380CC4-5D6E-409C-BE32-E72D297353CC}">
              <c16:uniqueId val="{00000000-B7FE-4309-926C-10AA88FD5B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30.01</c:v>
                </c:pt>
                <c:pt idx="1">
                  <c:v>27.47</c:v>
                </c:pt>
                <c:pt idx="2">
                  <c:v>24.64</c:v>
                </c:pt>
                <c:pt idx="3">
                  <c:v>24.44</c:v>
                </c:pt>
                <c:pt idx="4">
                  <c:v>43.02</c:v>
                </c:pt>
              </c:numCache>
            </c:numRef>
          </c:val>
          <c:extLst>
            <c:ext xmlns:c16="http://schemas.microsoft.com/office/drawing/2014/chart" uri="{C3380CC4-5D6E-409C-BE32-E72D297353CC}">
              <c16:uniqueId val="{00000001-B7FE-4309-926C-10AA88FD5B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-5.42</c:v>
                </c:pt>
                <c:pt idx="1">
                  <c:v>-3.67</c:v>
                </c:pt>
                <c:pt idx="2">
                  <c:v>-1.86</c:v>
                </c:pt>
                <c:pt idx="3">
                  <c:v>3.6</c:v>
                </c:pt>
                <c:pt idx="4">
                  <c:v>17.850000000000001</c:v>
                </c:pt>
              </c:numCache>
            </c:numRef>
          </c:val>
          <c:smooth val="0"/>
          <c:extLst>
            <c:ext xmlns:c16="http://schemas.microsoft.com/office/drawing/2014/chart" uri="{C3380CC4-5D6E-409C-BE32-E72D297353CC}">
              <c16:uniqueId val="{00000002-B7FE-4309-926C-10AA88FD5B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0-42B2-9535-930E07334F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B0-42B2-9535-930E07334F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B0-42B2-9535-930E07334F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B0-42B2-9535-930E07334F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0FB0-42B2-9535-930E07334F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5-0FB0-42B2-9535-930E07334FB3}"/>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FB0-42B2-9535-930E07334FB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0FB0-42B2-9535-930E07334FB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0.22</c:v>
                </c:pt>
                <c:pt idx="4">
                  <c:v>#N/A</c:v>
                </c:pt>
                <c:pt idx="5">
                  <c:v>0</c:v>
                </c:pt>
                <c:pt idx="6">
                  <c:v>#N/A</c:v>
                </c:pt>
                <c:pt idx="7">
                  <c:v>0</c:v>
                </c:pt>
                <c:pt idx="8">
                  <c:v>#N/A</c:v>
                </c:pt>
                <c:pt idx="9">
                  <c:v>0</c:v>
                </c:pt>
              </c:numCache>
            </c:numRef>
          </c:val>
          <c:extLst>
            <c:ext xmlns:c16="http://schemas.microsoft.com/office/drawing/2014/chart" uri="{C3380CC4-5D6E-409C-BE32-E72D297353CC}">
              <c16:uniqueId val="{00000008-0FB0-42B2-9535-930E07334F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c:v>
                </c:pt>
                <c:pt idx="2">
                  <c:v>#N/A</c:v>
                </c:pt>
                <c:pt idx="3">
                  <c:v>6.34</c:v>
                </c:pt>
                <c:pt idx="4">
                  <c:v>#N/A</c:v>
                </c:pt>
                <c:pt idx="5">
                  <c:v>8.4499999999999993</c:v>
                </c:pt>
                <c:pt idx="6">
                  <c:v>#N/A</c:v>
                </c:pt>
                <c:pt idx="7">
                  <c:v>11.57</c:v>
                </c:pt>
                <c:pt idx="8">
                  <c:v>#N/A</c:v>
                </c:pt>
                <c:pt idx="9">
                  <c:v>9.3699999999999992</c:v>
                </c:pt>
              </c:numCache>
            </c:numRef>
          </c:val>
          <c:extLst>
            <c:ext xmlns:c16="http://schemas.microsoft.com/office/drawing/2014/chart" uri="{C3380CC4-5D6E-409C-BE32-E72D297353CC}">
              <c16:uniqueId val="{00000009-0FB0-42B2-9535-930E07334F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514</c:v>
                </c:pt>
                <c:pt idx="5">
                  <c:v>503</c:v>
                </c:pt>
                <c:pt idx="8">
                  <c:v>467</c:v>
                </c:pt>
                <c:pt idx="11">
                  <c:v>511</c:v>
                </c:pt>
                <c:pt idx="14">
                  <c:v>507</c:v>
                </c:pt>
              </c:numCache>
            </c:numRef>
          </c:val>
          <c:extLst>
            <c:ext xmlns:c16="http://schemas.microsoft.com/office/drawing/2014/chart" uri="{C3380CC4-5D6E-409C-BE32-E72D297353CC}">
              <c16:uniqueId val="{00000000-F059-43FE-9DDF-5EE726F4EA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F059-43FE-9DDF-5EE726F4EA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F059-43FE-9DDF-5EE726F4EA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16</c:v>
                </c:pt>
                <c:pt idx="6">
                  <c:v>0</c:v>
                </c:pt>
                <c:pt idx="9">
                  <c:v>0</c:v>
                </c:pt>
                <c:pt idx="12">
                  <c:v>0</c:v>
                </c:pt>
              </c:numCache>
            </c:numRef>
          </c:val>
          <c:extLst>
            <c:ext xmlns:c16="http://schemas.microsoft.com/office/drawing/2014/chart" uri="{C3380CC4-5D6E-409C-BE32-E72D297353CC}">
              <c16:uniqueId val="{00000003-F059-43FE-9DDF-5EE726F4EA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c:v>
                </c:pt>
                <c:pt idx="3">
                  <c:v>61</c:v>
                </c:pt>
                <c:pt idx="6">
                  <c:v>67</c:v>
                </c:pt>
                <c:pt idx="9">
                  <c:v>66</c:v>
                </c:pt>
                <c:pt idx="12">
                  <c:v>64</c:v>
                </c:pt>
              </c:numCache>
            </c:numRef>
          </c:val>
          <c:extLst>
            <c:ext xmlns:c16="http://schemas.microsoft.com/office/drawing/2014/chart" uri="{C3380CC4-5D6E-409C-BE32-E72D297353CC}">
              <c16:uniqueId val="{00000004-F059-43FE-9DDF-5EE726F4EA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59-43FE-9DDF-5EE726F4EA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59-43FE-9DDF-5EE726F4EA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604</c:v>
                </c:pt>
                <c:pt idx="3">
                  <c:v>634</c:v>
                </c:pt>
                <c:pt idx="6">
                  <c:v>614</c:v>
                </c:pt>
                <c:pt idx="9">
                  <c:v>685</c:v>
                </c:pt>
                <c:pt idx="12">
                  <c:v>691</c:v>
                </c:pt>
              </c:numCache>
            </c:numRef>
          </c:val>
          <c:extLst>
            <c:ext xmlns:c16="http://schemas.microsoft.com/office/drawing/2014/chart" uri="{C3380CC4-5D6E-409C-BE32-E72D297353CC}">
              <c16:uniqueId val="{00000007-F059-43FE-9DDF-5EE726F4EA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187</c:v>
                </c:pt>
                <c:pt idx="2">
                  <c:v>#N/A</c:v>
                </c:pt>
                <c:pt idx="3">
                  <c:v>#N/A</c:v>
                </c:pt>
                <c:pt idx="4">
                  <c:v>211</c:v>
                </c:pt>
                <c:pt idx="5">
                  <c:v>#N/A</c:v>
                </c:pt>
                <c:pt idx="6">
                  <c:v>#N/A</c:v>
                </c:pt>
                <c:pt idx="7">
                  <c:v>214</c:v>
                </c:pt>
                <c:pt idx="8">
                  <c:v>#N/A</c:v>
                </c:pt>
                <c:pt idx="9">
                  <c:v>#N/A</c:v>
                </c:pt>
                <c:pt idx="10">
                  <c:v>240</c:v>
                </c:pt>
                <c:pt idx="11">
                  <c:v>#N/A</c:v>
                </c:pt>
                <c:pt idx="12">
                  <c:v>#N/A</c:v>
                </c:pt>
                <c:pt idx="13">
                  <c:v>248</c:v>
                </c:pt>
                <c:pt idx="14">
                  <c:v>#N/A</c:v>
                </c:pt>
              </c:numCache>
            </c:numRef>
          </c:val>
          <c:smooth val="0"/>
          <c:extLst>
            <c:ext xmlns:c16="http://schemas.microsoft.com/office/drawing/2014/chart" uri="{C3380CC4-5D6E-409C-BE32-E72D297353CC}">
              <c16:uniqueId val="{00000008-F059-43FE-9DDF-5EE726F4EA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4409</c:v>
                </c:pt>
                <c:pt idx="5">
                  <c:v>4647</c:v>
                </c:pt>
                <c:pt idx="8">
                  <c:v>4953</c:v>
                </c:pt>
                <c:pt idx="11">
                  <c:v>4395</c:v>
                </c:pt>
                <c:pt idx="14">
                  <c:v>4311</c:v>
                </c:pt>
              </c:numCache>
            </c:numRef>
          </c:val>
          <c:extLst>
            <c:ext xmlns:c16="http://schemas.microsoft.com/office/drawing/2014/chart" uri="{C3380CC4-5D6E-409C-BE32-E72D297353CC}">
              <c16:uniqueId val="{00000000-7F80-4C78-B3E5-19DDC30E36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332</c:v>
                </c:pt>
                <c:pt idx="5">
                  <c:v>277</c:v>
                </c:pt>
                <c:pt idx="8">
                  <c:v>229</c:v>
                </c:pt>
                <c:pt idx="11">
                  <c:v>207</c:v>
                </c:pt>
                <c:pt idx="14">
                  <c:v>175</c:v>
                </c:pt>
              </c:numCache>
            </c:numRef>
          </c:val>
          <c:extLst>
            <c:ext xmlns:c16="http://schemas.microsoft.com/office/drawing/2014/chart" uri="{C3380CC4-5D6E-409C-BE32-E72D297353CC}">
              <c16:uniqueId val="{00000001-7F80-4C78-B3E5-19DDC30E36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2488</c:v>
                </c:pt>
                <c:pt idx="5">
                  <c:v>2365</c:v>
                </c:pt>
                <c:pt idx="8">
                  <c:v>2177</c:v>
                </c:pt>
                <c:pt idx="11">
                  <c:v>2056</c:v>
                </c:pt>
                <c:pt idx="14">
                  <c:v>2053</c:v>
                </c:pt>
              </c:numCache>
            </c:numRef>
          </c:val>
          <c:extLst>
            <c:ext xmlns:c16="http://schemas.microsoft.com/office/drawing/2014/chart" uri="{C3380CC4-5D6E-409C-BE32-E72D297353CC}">
              <c16:uniqueId val="{00000002-7F80-4C78-B3E5-19DDC30E36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80-4C78-B3E5-19DDC30E36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80-4C78-B3E5-19DDC30E36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80-4C78-B3E5-19DDC30E36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263</c:v>
                </c:pt>
                <c:pt idx="3">
                  <c:v>242</c:v>
                </c:pt>
                <c:pt idx="6">
                  <c:v>267</c:v>
                </c:pt>
                <c:pt idx="9">
                  <c:v>191</c:v>
                </c:pt>
                <c:pt idx="12">
                  <c:v>218</c:v>
                </c:pt>
              </c:numCache>
            </c:numRef>
          </c:val>
          <c:extLst>
            <c:ext xmlns:c16="http://schemas.microsoft.com/office/drawing/2014/chart" uri="{C3380CC4-5D6E-409C-BE32-E72D297353CC}">
              <c16:uniqueId val="{00000006-7F80-4C78-B3E5-19DDC30E36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0</c:v>
                </c:pt>
                <c:pt idx="6">
                  <c:v>0</c:v>
                </c:pt>
                <c:pt idx="9">
                  <c:v>0</c:v>
                </c:pt>
                <c:pt idx="12">
                  <c:v>0</c:v>
                </c:pt>
              </c:numCache>
            </c:numRef>
          </c:val>
          <c:extLst>
            <c:ext xmlns:c16="http://schemas.microsoft.com/office/drawing/2014/chart" uri="{C3380CC4-5D6E-409C-BE32-E72D297353CC}">
              <c16:uniqueId val="{00000007-7F80-4C78-B3E5-19DDC30E36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793</c:v>
                </c:pt>
                <c:pt idx="3">
                  <c:v>772</c:v>
                </c:pt>
                <c:pt idx="6">
                  <c:v>810</c:v>
                </c:pt>
                <c:pt idx="9">
                  <c:v>897</c:v>
                </c:pt>
                <c:pt idx="12">
                  <c:v>895</c:v>
                </c:pt>
              </c:numCache>
            </c:numRef>
          </c:val>
          <c:extLst>
            <c:ext xmlns:c16="http://schemas.microsoft.com/office/drawing/2014/chart" uri="{C3380CC4-5D6E-409C-BE32-E72D297353CC}">
              <c16:uniqueId val="{00000008-7F80-4C78-B3E5-19DDC30E36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5</c:v>
                </c:pt>
                <c:pt idx="6">
                  <c:v>0</c:v>
                </c:pt>
                <c:pt idx="9">
                  <c:v>0</c:v>
                </c:pt>
                <c:pt idx="12">
                  <c:v>0</c:v>
                </c:pt>
              </c:numCache>
            </c:numRef>
          </c:val>
          <c:extLst>
            <c:ext xmlns:c16="http://schemas.microsoft.com/office/drawing/2014/chart" uri="{C3380CC4-5D6E-409C-BE32-E72D297353CC}">
              <c16:uniqueId val="{00000009-7F80-4C78-B3E5-19DDC30E36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5719</c:v>
                </c:pt>
                <c:pt idx="3">
                  <c:v>5997</c:v>
                </c:pt>
                <c:pt idx="6">
                  <c:v>5822</c:v>
                </c:pt>
                <c:pt idx="9">
                  <c:v>5564</c:v>
                </c:pt>
                <c:pt idx="12">
                  <c:v>5411</c:v>
                </c:pt>
              </c:numCache>
            </c:numRef>
          </c:val>
          <c:extLst>
            <c:ext xmlns:c16="http://schemas.microsoft.com/office/drawing/2014/chart" uri="{C3380CC4-5D6E-409C-BE32-E72D297353CC}">
              <c16:uniqueId val="{0000000A-7F80-4C78-B3E5-19DDC30E36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80-4C78-B3E5-19DDC30E36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524</c:v>
                </c:pt>
                <c:pt idx="1">
                  <c:v>531</c:v>
                </c:pt>
                <c:pt idx="2">
                  <c:v>974</c:v>
                </c:pt>
              </c:numCache>
            </c:numRef>
          </c:val>
          <c:extLst>
            <c:ext xmlns:c16="http://schemas.microsoft.com/office/drawing/2014/chart" uri="{C3380CC4-5D6E-409C-BE32-E72D297353CC}">
              <c16:uniqueId val="{00000000-CAA1-410A-890D-FC6566C89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483</c:v>
                </c:pt>
                <c:pt idx="1">
                  <c:v>383</c:v>
                </c:pt>
                <c:pt idx="2">
                  <c:v>303</c:v>
                </c:pt>
              </c:numCache>
            </c:numRef>
          </c:val>
          <c:extLst>
            <c:ext xmlns:c16="http://schemas.microsoft.com/office/drawing/2014/chart" uri="{C3380CC4-5D6E-409C-BE32-E72D297353CC}">
              <c16:uniqueId val="{00000001-CAA1-410A-890D-FC6566C89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826</c:v>
                </c:pt>
                <c:pt idx="1">
                  <c:v>797</c:v>
                </c:pt>
                <c:pt idx="2">
                  <c:v>748</c:v>
                </c:pt>
              </c:numCache>
            </c:numRef>
          </c:val>
          <c:extLst>
            <c:ext xmlns:c16="http://schemas.microsoft.com/office/drawing/2014/chart" uri="{C3380CC4-5D6E-409C-BE32-E72D297353CC}">
              <c16:uniqueId val="{00000002-CAA1-410A-890D-FC6566C89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{6D4179E6-0500-463E-9A70-956A767F2922}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D8-49EE-B1FF-0C3FA755E2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{1281B7D9-6245-47F2-B9BA-73CEDFD9860D}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D8-49EE-B1FF-0C3FA755E2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{7872D3B5-140B-4EC4-99A6-0CA5D3377971}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D8-49EE-B1FF-0C3FA755E2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{B3659335-9778-4485-97AE-F64B593C4140}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D8-49EE-B1FF-0C3FA755E2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{BF8C8903-6353-4418-8D9E-1A69A33F848C}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D8-49EE-B1FF-0C3FA755E2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{9B2FAC02-F151-4FBC-9139-0636C06BAA3A}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D8-49EE-B1FF-0C3FA755E2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{48C40FA6-DB63-4CB2-8F3E-43AD65EA465F}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D8-49EE-B1FF-0C3FA755E2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{0530D598-EFB7-430B-BEC4-E579AE8BE770}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D8-49EE-B1FF-0C3FA755E2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{799D9383-F3DC-4317-9708-DFC8E2752B3B}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D8-49EE-B1FF-0C3FA755E2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58.5</c:v>
                </c:pt>
                <c:pt idx="16">
                  <c:v>60.9</c:v>
                </c:pt>
                <c:pt idx="24">
                  <c:v>63.1</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D8-49EE-B1FF-0C3FA755E2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{4F897EF0-1454-47D6-B17A-E7BDDA15887C}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D8-49EE-B1FF-0C3FA755E2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{1F58D0B7-CAF6-478F-A1A5-619360EFEE44}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D8-49EE-B1FF-0C3FA755E2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{9599DF98-5204-4F06-A1B7-50B29D986D2F}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D8-49EE-B1FF-0C3FA755E2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{E4CFF62B-22DC-4AF5-A8B7-40337CE89234}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D8-49EE-B1FF-0C3FA755E2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{ED7C18AD-C410-416A-A2CB-500589E50A1F}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D8-49EE-B1FF-0C3FA755E2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{58C83D60-0E74-4AF7-A1B8-E071ADD5B49C}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D8-49EE-B1FF-0C3FA755E2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{8E3B9AB3-937F-4525-B333-26FACBE5674F}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D8-49EE-B1FF-0C3FA755E2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{EEAC58D0-70EE-45A3-A33A-4C3C067D4E1A}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D8-49EE-B1FF-0C3FA755E2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{FC4E9F9F-0532-4CF2-94CD-E29F014645AE}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D8-49EE-B1FF-0C3FA755E2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D8-49EE-B1FF-0C3FA755E23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{CC6F1C46-82DF-4010-9210-B1B63F953861}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66-414A-8D6A-6F6F1EF60D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{85A73635-6818-4EB1-9FCB-49D7C7DD4913}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6-414A-8D6A-6F6F1EF60D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{84435084-0588-4359-9786-7D781CC8639B}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6-414A-8D6A-6F6F1EF60D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{87027323-B758-40C5-8A3A-159FF01B3574}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6-414A-8D6A-6F6F1EF60D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{AACFA10E-9FDB-47A7-8E0F-A1DDB397407B}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6-414A-8D6A-6F6F1EF60D5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{DFF5F8C6-4B5D-4407-BE9C-64D678A46821}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66-414A-8D6A-6F6F1EF60D5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{A7D131FB-04FA-4576-8ABD-4DE988456291}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66-414A-8D6A-6F6F1EF60D5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{BB76A774-81E0-4C84-B62F-03DC0C7916B6}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66-414A-8D6A-6F6F1EF60D5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{3C4D83AE-91C6-49FC-8C5B-9F3B60A79441}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66-414A-8D6A-6F6F1EF60D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10.6</c:v>
                </c:pt>
                <c:pt idx="16">
                  <c:v>11.5</c:v>
                </c:pt>
                <c:pt idx="24">
                  <c:v>12.7</c:v>
                </c:pt>
                <c:pt idx="32">
                  <c:v>13.3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66-414A-8D6A-6F6F1EF60D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{B8D185EA-4365-4ACB-A13B-47E5B3E158D6}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66-414A-8D6A-6F6F1EF60D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{54485C98-6D80-4019-975D-BEEEC29236DC}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6-414A-8D6A-6F6F1EF60D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{F73AD780-43F9-4070-B7D8-983F167BEE38}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6-414A-8D6A-6F6F1EF60D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{9DDDDF31-AAAF-4910-B39D-C4831FF19527}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6-414A-8D6A-6F6F1EF60D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{82DAE9C2-9B00-4D63-9A06-AE0F1F7D8248}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6-414A-8D6A-6F6F1EF60D5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{7C29330E-DA24-47CC-921E-43B9D8582D17}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66-414A-8D6A-6F6F1EF60D5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{DB4187E8-8EE8-47FD-865D-2B0D337F24F3}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66-414A-8D6A-6F6F1EF60D51}"/>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{C1693DD1-1CE0-493E-812E-48FFD757F4E1}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66-414A-8D6A-6F6F1EF60D51}"/>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{3EDC9215-E963-4F76-8208-ADD2B4782B3C}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66-414A-8D6A-6F6F1EF60D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66-414A-8D6A-6F6F1EF60D51}"/>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今後においても償還額が財政規模に比較して課題にならないよう地方債に依存した事業実施を見直し、適切な地方債管理を行う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全体としては、歳入不足を補う目的のため財政調整基金の支消、公共施設整備基金、減債基金の基金支消を行ったため、減少傾向にある。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今後は一定程度の基金残高を確保すべく努力する。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人づくり研修基金：町の未来に向けて個性豊かで活力あるまちづくりを推進するため、町民の研修活動を国の内外へ展開、推進するための財源に充てるため。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地域福祉基金：在宅福祉の普及及び向上・健康及び生きがいづくりの推進、その他の地域福祉の推進を図るために、民間団体が行う事業の支援に要する経費。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ふるさと基金：中川町ふるさと寄付条例に基づき、寄付された寄付金を適正に管理し、運用することを目的とする。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おける土地改良施設の機能を良好に発揮させ、地域連帯の新たな醸成や地域コミュニティーの発展に必要な集落共同活動の強化に対する支援事業を行い、もって中山間地域の農村活性化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公共施設整備基金：公共施設改修事業を中心に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ふるさと基金：ふるさと寄付金の寄付額に応じ積立を行っているため数値には表れていないが増加している。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公共施設整備基金については、今後も公共施設整備に係る財源として一定程度の残高を確保できるよう努力する。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今年度は、土地開発基金の廃止に伴い、財政調整基金に積み立てを行ったことから大幅に残高が増加している。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今後は一定程度の残高を確保すべく努力する。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公債費に係る一般財源の増加が見込まれることから、一般財源の平準化を図るため、計画的に基金支消を実施した。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今後も償還のピークを迎え、公債費に係る一般財源の増加が見込まれることから、一般財源の平準化を図るため、基金支消を計画的に実施する方向である。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441FF6-179B-48CA-8E29-C746594C5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E932DB-D3F8-4E95-A782-AD9D336E4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EC769EC-0748-497E-BFDF-D012DC517E4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7558ADD-15A8-4935-AE76-B20BBAF974A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A14527C-5C99-48AE-B274-AF02E23A35A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72093D9-3F5C-4130-99FF-B1D6C4908FE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E863BA5-EFFB-40ED-9571-6899EE5787B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7C35D3E-14B3-4DFE-A743-C953EED754E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9B6F5CC-9EDE-4255-A3FE-E69F8A05F6E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DC93700-03C3-4CAE-9093-72B36711ADB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7624D88-0B23-4CBF-BDF6-40A8BECA356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1C4FEC3-CD2B-4DB7-9780-9A368ED8987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CF7AC0-EF60-42AA-A8DA-1975C700AD3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C668E1-9419-42E2-81A8-78E655D119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4807961-5819-44F4-B86A-D73584A41D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A2E5B01-9020-48D7-BFD6-0889DE3BEC1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10D1246-695E-4246-9835-6808FB526A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AC8BAF1-8453-422E-BCB1-0DFD0BF75D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B2DC35C-11AA-4AB7-BC0E-8C1D45CE597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D1BDFAA-0256-4554-899F-0008B71A72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145C977-9FA5-4F44-81FE-BE5DAEFF22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2600C52-7566-4E49-B348-7DC1400ED7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289BDB7-200B-430D-8815-CD0DDB24E52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725AFCB-16C4-417D-923A-45C29AD68A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C7E6A8C-9FE7-49FA-AA3A-44F4F986434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423FD92-66BB-41C6-B45C-440E93C2E2F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CECA1E5-9EA6-4BC3-904B-99819D6A1F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D161131-2A1D-4F48-810F-D16E567E952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DC9624C-D369-47FE-A85C-77784238C4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A3E68DD-8125-4064-8106-56978D8CA7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6E5E2D4-AC77-455E-B7C1-966E740F7B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139E521-9EEA-40FA-92BF-3DCC19C5008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716E7F8-B083-4B0A-B487-5E6506168F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A9A3082-C2B6-4AF1-AAC9-41A8592307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BA7289C-3E51-4EEB-99E7-54295A4DA46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D8DE972-17C9-45DF-93AA-B603A7995B5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184379F-8DAB-4C01-A321-3058A0D798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72D629A-0A90-4C10-BB7A-7E025A7BD4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878AE35-38B3-4FC5-AAC7-B9B5F7A2D0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CF2BF8E-9CA8-465A-A8CF-B019EFA305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02AE3F3-8C1C-4A5B-BE4E-BBBC8D53E5B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4F80E2F-FA9E-4679-BE10-6BC494A3BE3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AA12AC4-D170-4E1F-822F-489154B1D7F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CB3A5FD-DEB9-443A-B45D-E6246F6E16B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D26C026-BB07-40D5-BDD7-5CD2F89E0A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F3E36C1-A9F4-4EC6-B65E-B039427A5E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F5D7C2E-8B47-468A-A592-9CACE0FC665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B2D794E-E55E-43A0-BE52-E6A3D7D606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D1752D4-69F3-48C0-B72F-2562BE4CEB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716B3A4-EB9C-42D1-AFA0-39DB766A86D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BE1E110-973C-4DC3-9831-110FED15401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AECED8E-28B6-4C3B-99C7-8E7759D5D5A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3911068-5482-44B2-998D-2DDB575A85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6531414-2B90-4050-9534-1FD9C43FD0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D07E764-86EB-4B42-BD55-83CF47908B4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75BD204-610D-45B9-BD14-3383BE7D57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4887155-4342-4D9A-8EF7-DD45067B2AB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有形固定資産減価償却率は類似団体と同様の水準にあり、公共施設等総合管理計画に基づいた施設の維持管理を適切に進めている。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今後においても、施設の老朽化や利用状況、財政状況等を適時総合的に判断しながら、公共施設の保有総量の圧縮を図る。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C3E2BC2-FEED-4DD8-807F-04498BA39B5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3807959-A2F7-4408-B5A2-DADB286BBE9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F57E15D-1E7B-4A5D-9C02-DDAC32BC8F6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EC32658-8528-4EFB-9A17-65F6BEF9585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F6045DB3-0DA6-4868-833C-A08E4A5F5C91}"/>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7B8B107-CC9E-4B3F-A067-B8EFE16A22B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BB42452-3300-45CE-BFF6-3E4B8BEEB6C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8A0C80F-68C7-4464-8431-E033E46FF49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3E7423D3-4EAD-4C37-9C05-4D7C45E7754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22BD909-9513-4554-BC7E-B649C60E19E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50A5BA42-0F68-419F-9B7D-030DCE6EB36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4E8DCE9-3350-4AD4-930A-6B585357F9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AE97E61-CFCC-4CE9-A4AC-99F6D92888A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3AF76F7-EF73-4710-9895-973CEE4BA5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0BBBA505-F78F-467D-80E0-C9AA61C9452A}"/>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8B55520A-7496-4AF6-8F67-B3CEF6AC9893}"/>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52751B6F-4B91-4A62-BF2B-D59D72C33F7D}"/>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9F7C45A4-B6F2-4766-BB95-AE69B7EE2AB8}"/>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308528C5-F6C5-4A28-B326-80A89DBDC30C}"/>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897407E0-989A-4F1D-B405-0DB83286034A}"/>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6AE3771D-ABCD-46F4-960C-EF76BA433087}"/>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3ABA549B-C087-4884-A905-B75A2CA79EAB}"/>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EC986478-7F5B-4635-AA48-3E932130BA55}"/>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657A8BE3-1802-496B-95C4-362DE2630C7A}"/>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BB5284DA-6E28-44DB-9FB1-014B15648FBD}"/>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7EDA758-3AF6-4D2F-ACFA-914270E89D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87566DF-0DDE-435A-8FB0-2F5C216953A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0B51B5-915B-446C-8291-47DAA1497E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52B8789-2EE3-4E57-9DB4-DBFD203B51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D189BDD-6D9A-4EF2-A380-6F9D9B6A500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121539</xdr:rowOff>
    </xdr:from>
    <xdr:to>
      <xdr:col>23</xdr:col>
      <xdr:colOff>136525</xdr:colOff>
      <xdr:row>30</xdr:row>
      <xdr:rowOff>51689</xdr:rowOff>
    </xdr:to>
    <xdr:sp macro="" textlink="">
      <xdr:nvSpPr>
        <xdr:cNvPr id="89" name="楕円 88">
          <a:extLst>
            <a:ext uri="{FF2B5EF4-FFF2-40B4-BE49-F238E27FC236}">
              <a16:creationId xmlns:a16="http://schemas.microsoft.com/office/drawing/2014/main" id="{F5D2878B-F06F-4CE7-B2A7-B9269F2A5A2E}"/>
            </a:ext>
          </a:extLst>
        </xdr:cNvPr>
        <xdr:cNvSpPr/>
      </xdr:nvSpPr>
      <xdr:spPr>
        <a:xfrm>
          <a:off x="47117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99966</xdr:rowOff>
    </xdr:from>
    <xdr:ext cx="405111" cy="259045"/>
    <xdr:sp macro="" textlink="">
      <xdr:nvSpPr>
        <xdr:cNvPr id="90" name="有形固定資産減価償却率該当値テキスト">
          <a:extLst>
            <a:ext uri="{FF2B5EF4-FFF2-40B4-BE49-F238E27FC236}">
              <a16:creationId xmlns:a16="http://schemas.microsoft.com/office/drawing/2014/main" id="{D14B1D22-67FB-452C-9120-A4681B2E233E}"/>
            </a:ext>
          </a:extLst>
        </xdr:cNvPr>
        <xdr:cNvSpPr txBox="1"/>
      </xdr:nvSpPr>
      <xdr:spPr>
        <a:xfrm>
          <a:off x="4813300" y="58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91" name="楕円 90">
          <a:extLst>
            <a:ext uri="{FF2B5EF4-FFF2-40B4-BE49-F238E27FC236}">
              <a16:creationId xmlns:a16="http://schemas.microsoft.com/office/drawing/2014/main" id="{1781B655-9C80-473E-A319-B9BF5A90FE49}"/>
            </a:ext>
          </a:extLst>
        </xdr:cNvPr>
        <xdr:cNvSpPr/>
      </xdr:nvSpPr>
      <xdr:spPr>
        <a:xfrm>
          <a:off x="4000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139954</xdr:rowOff>
    </xdr:from>
    <xdr:to>
      <xdr:col>23</xdr:col>
      <xdr:colOff>85725</xdr:colOff>
      <xdr:row>30</xdr:row>
      <xdr:rowOff>889</xdr:rowOff>
    </xdr:to>
    <xdr:cxnSp macro="">
      <xdr:nvCxnSpPr>
        <xdr:cNvPr id="92" name="直線コネクタ 91">
          <a:extLst>
            <a:ext uri="{FF2B5EF4-FFF2-40B4-BE49-F238E27FC236}">
              <a16:creationId xmlns:a16="http://schemas.microsoft.com/office/drawing/2014/main" id="{1E0E0B9F-B737-4248-BC2A-4B0EA2737BF3}"/>
            </a:ext>
          </a:extLst>
        </xdr:cNvPr>
        <xdr:cNvCxnSpPr/>
      </xdr:nvCxnSpPr>
      <xdr:spPr>
        <a:xfrm>
          <a:off x="4051300" y="588352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93" name="楕円 92">
          <a:extLst>
            <a:ext uri="{FF2B5EF4-FFF2-40B4-BE49-F238E27FC236}">
              <a16:creationId xmlns:a16="http://schemas.microsoft.com/office/drawing/2014/main" id="{CEFA7ED7-35E2-4016-90D2-3008980501AD}"/>
            </a:ext>
          </a:extLst>
        </xdr:cNvPr>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139954</xdr:rowOff>
    </xdr:to>
    <xdr:cxnSp macro="">
      <xdr:nvCxnSpPr>
        <xdr:cNvPr id="94" name="直線コネクタ 93">
          <a:extLst>
            <a:ext uri="{FF2B5EF4-FFF2-40B4-BE49-F238E27FC236}">
              <a16:creationId xmlns:a16="http://schemas.microsoft.com/office/drawing/2014/main" id="{F23D0CEB-3092-4D40-A87D-9B30B78991BC}"/>
            </a:ext>
          </a:extLst>
        </xdr:cNvPr>
        <xdr:cNvCxnSpPr/>
      </xdr:nvCxnSpPr>
      <xdr:spPr>
        <a:xfrm>
          <a:off x="3289300" y="583603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95" name="楕円 94">
          <a:extLst>
            <a:ext uri="{FF2B5EF4-FFF2-40B4-BE49-F238E27FC236}">
              <a16:creationId xmlns:a16="http://schemas.microsoft.com/office/drawing/2014/main" id="{BE1CBFE5-FA36-45D0-BCCF-3AC43183B4B9}"/>
            </a:ext>
          </a:extLst>
        </xdr:cNvPr>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92456</xdr:rowOff>
    </xdr:to>
    <xdr:cxnSp macro="">
      <xdr:nvCxnSpPr>
        <xdr:cNvPr id="96" name="直線コネクタ 95">
          <a:extLst>
            <a:ext uri="{FF2B5EF4-FFF2-40B4-BE49-F238E27FC236}">
              <a16:creationId xmlns:a16="http://schemas.microsoft.com/office/drawing/2014/main" id="{CD218EAA-1832-4E4D-A6A7-4D0FFEE23F45}"/>
            </a:ext>
          </a:extLst>
        </xdr:cNvPr>
        <xdr:cNvCxnSpPr/>
      </xdr:nvCxnSpPr>
      <xdr:spPr>
        <a:xfrm>
          <a:off x="2527300" y="5784215"/>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126746</xdr:rowOff>
    </xdr:from>
    <xdr:to>
      <xdr:col>7</xdr:col>
      <xdr:colOff>187325</xdr:colOff>
      <xdr:row>29</xdr:row>
      <xdr:rowOff>56896</xdr:rowOff>
    </xdr:to>
    <xdr:sp macro="" textlink="">
      <xdr:nvSpPr>
        <xdr:cNvPr id="97" name="楕円 96">
          <a:extLst>
            <a:ext uri="{FF2B5EF4-FFF2-40B4-BE49-F238E27FC236}">
              <a16:creationId xmlns:a16="http://schemas.microsoft.com/office/drawing/2014/main" id="{EAB4A881-20FA-409C-8AE4-86C99019DA90}"/>
            </a:ext>
          </a:extLst>
        </xdr:cNvPr>
        <xdr:cNvSpPr/>
      </xdr:nvSpPr>
      <xdr:spPr>
        <a:xfrm>
          <a:off x="1714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6096</xdr:rowOff>
    </xdr:from>
    <xdr:to>
      <xdr:col>11</xdr:col>
      <xdr:colOff>136525</xdr:colOff>
      <xdr:row>29</xdr:row>
      <xdr:rowOff>40640</xdr:rowOff>
    </xdr:to>
    <xdr:cxnSp macro="">
      <xdr:nvCxnSpPr>
        <xdr:cNvPr id="98" name="直線コネクタ 97">
          <a:extLst>
            <a:ext uri="{FF2B5EF4-FFF2-40B4-BE49-F238E27FC236}">
              <a16:creationId xmlns:a16="http://schemas.microsoft.com/office/drawing/2014/main" id="{E90BF36A-FF18-408C-A331-1F2D4C8B680F}"/>
            </a:ext>
          </a:extLst>
        </xdr:cNvPr>
        <xdr:cNvCxnSpPr/>
      </xdr:nvCxnSpPr>
      <xdr:spPr>
        <a:xfrm>
          <a:off x="1765300" y="574967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518380DD-8D6A-4863-8338-F43F9525F5A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2CB49C45-1683-48EB-8A70-25CF5B4D1CA8}"/>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C7C3E87B-2921-49C2-95B9-E87B8976EC80}"/>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3EA2776D-3F3F-42B0-841B-FE297DABFF6A}"/>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103" name="n_1mainValue有形固定資産減価償却率">
          <a:extLst>
            <a:ext uri="{FF2B5EF4-FFF2-40B4-BE49-F238E27FC236}">
              <a16:creationId xmlns:a16="http://schemas.microsoft.com/office/drawing/2014/main" id="{9A01405B-ED62-4983-A587-A09529BDEF46}"/>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104" name="n_2mainValue有形固定資産減価償却率">
          <a:extLst>
            <a:ext uri="{FF2B5EF4-FFF2-40B4-BE49-F238E27FC236}">
              <a16:creationId xmlns:a16="http://schemas.microsoft.com/office/drawing/2014/main" id="{6E5BF911-58A9-40D9-8B34-B87B6FDB8F07}"/>
            </a:ext>
          </a:extLst>
        </xdr:cNvPr>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82567</xdr:rowOff>
    </xdr:from>
    <xdr:ext cx="405111" cy="259045"/>
    <xdr:sp macro="" textlink="">
      <xdr:nvSpPr>
        <xdr:cNvPr id="105" name="n_3mainValue有形固定資産減価償却率">
          <a:extLst>
            <a:ext uri="{FF2B5EF4-FFF2-40B4-BE49-F238E27FC236}">
              <a16:creationId xmlns:a16="http://schemas.microsoft.com/office/drawing/2014/main" id="{C3602C35-BEAD-4491-9710-3DA7E4E4F6A7}"/>
            </a:ext>
          </a:extLst>
        </xdr:cNvPr>
        <xdr:cNvSpPr txBox="1"/>
      </xdr:nvSpPr>
      <xdr:spPr>
        <a:xfrm>
          <a:off x="2324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73423</xdr:rowOff>
    </xdr:from>
    <xdr:ext cx="405111" cy="259045"/>
    <xdr:sp macro="" textlink="">
      <xdr:nvSpPr>
        <xdr:cNvPr id="106" name="n_4mainValue有形固定資産減価償却率">
          <a:extLst>
            <a:ext uri="{FF2B5EF4-FFF2-40B4-BE49-F238E27FC236}">
              <a16:creationId xmlns:a16="http://schemas.microsoft.com/office/drawing/2014/main" id="{520A82E9-D4CA-45BB-9E75-BAA3AD10D8A6}"/>
            </a:ext>
          </a:extLst>
        </xdr:cNvPr>
        <xdr:cNvSpPr txBox="1"/>
      </xdr:nvSpPr>
      <xdr:spPr>
        <a:xfrm>
          <a:off x="15627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3E5B055-F894-4649-B76A-2BD70C3F8BD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47ABD4A-BCFF-426C-8AAC-3BFAF215E0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1A6483D-C44A-4FBD-B7EC-AB529A50D81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60AABA6-4F85-46D3-A988-6FAB8BD213F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675B0EB-D7B9-4440-B754-489CD0C1D3E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1E6BB5B-D49C-47F7-AB73-B24C7A1577E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D56F2A4-1FD9-407D-9ED5-54053AFAE57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8DB013F-DE1D-40CB-8B2A-503395F7A8E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CDCAD65-F033-4D86-8DAC-00851478D2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0ED875A-4945-4BE0-A261-7D8EAF077DF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427C8CA-F534-4010-9167-C0D57DDD4B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980A574-8518-42B1-9B58-4815168839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6354D88-BABC-4105-8D92-66B89DB1E2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より高い水準にあるが、北海道よりは下回っている。大型投資事業である佐久浄水場新築事業及び導配水管更新事業の元金償還が開始されることから、今後も緩やかに将来負担額が上昇していく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今後はできる限り新規発行債の圧縮に努めていく。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EF0E871-7A2B-401A-9E94-3EFC996930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F97F198-3122-447D-8883-9688C16638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5D3802E8-DABD-477B-8745-D22C1E279E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1B472E41-43D2-47D7-97A2-912F46D6DCA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129550AC-FFF8-4B84-996B-23949C89705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1F9A815B-E1E1-4043-8C56-700FCA41706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C439F254-829D-4D89-9718-63BABBBA85F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5C5F8324-17CA-473E-8580-5DF81C791B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DE241ED7-CBF4-4C92-B7E7-CB1FDD5EC5E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90483024-0D7E-4454-B6BB-E46DAE2AD37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A063AB8F-9F64-4CBD-8809-345ED147B6A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EE72205F-57C5-458D-BA98-C4E5CD9D704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88383759-9787-4848-9B58-34B5E8CA834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0ED668D-F88A-437E-8580-8B19EBC157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E4B8401-2E4D-4700-B068-D6DA232CAA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F5B84076-3C43-4E7A-96E0-2782308E6084}"/>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A86B8EDF-5DFB-43FE-B2FC-71B1BE1F0A52}"/>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3ED17230-37F2-49E8-A5B2-3095518F79E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567DE15B-D36F-4141-B344-09380AFE92D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960F8EB-204C-40AB-8C34-FFA05888C94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9DD541F9-A044-4910-B0C2-73A7E1C1494F}"/>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EB43C436-B04A-4A95-9B00-68488C21756B}"/>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AA134D06-1DD8-4497-BEA3-A291E64816B2}"/>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FDF47865-F757-4D66-8B0E-67AE62B3A368}"/>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0C0466F6-CD80-4C99-8724-755B09AB2EF2}"/>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875937E5-3903-4ED2-A9BE-F3247E281E0C}"/>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C3ABFBE-7886-4C1C-9ADB-1A119301A2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E20AE6F-44EC-4135-ADC5-78BB696818C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91A10B1-95D9-4A2E-B03C-87BA008891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CA06C1D-7D84-4B1D-9D93-C67B4C763EF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6B639B3-EA2B-48AF-9738-A2F5184A01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9292</xdr:rowOff>
    </xdr:from>
    <xdr:to>
      <xdr:col>76</xdr:col>
      <xdr:colOff>73025</xdr:colOff>
      <xdr:row>31</xdr:row>
      <xdr:rowOff>110892</xdr:rowOff>
    </xdr:to>
    <xdr:sp macro="" textlink="">
      <xdr:nvSpPr>
        <xdr:cNvPr id="151" name="楕円 150">
          <a:extLst>
            <a:ext uri="{FF2B5EF4-FFF2-40B4-BE49-F238E27FC236}">
              <a16:creationId xmlns:a16="http://schemas.microsoft.com/office/drawing/2014/main" id="{DDEC0C5E-D56A-471F-A246-92C1E8630F32}"/>
            </a:ext>
          </a:extLst>
        </xdr:cNvPr>
        <xdr:cNvSpPr/>
      </xdr:nvSpPr>
      <xdr:spPr>
        <a:xfrm>
          <a:off x="14744700" y="6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159169</xdr:rowOff>
    </xdr:from>
    <xdr:ext cx="469744" cy="259045"/>
    <xdr:sp macro="" textlink="">
      <xdr:nvSpPr>
        <xdr:cNvPr id="152" name="債務償還比率該当値テキスト">
          <a:extLst>
            <a:ext uri="{FF2B5EF4-FFF2-40B4-BE49-F238E27FC236}">
              <a16:creationId xmlns:a16="http://schemas.microsoft.com/office/drawing/2014/main" id="{4D5F4ABC-DC2F-4991-89F0-F4B16BF6BDCC}"/>
            </a:ext>
          </a:extLst>
        </xdr:cNvPr>
        <xdr:cNvSpPr txBox="1"/>
      </xdr:nvSpPr>
      <xdr:spPr>
        <a:xfrm>
          <a:off x="14846300" y="607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3546</xdr:rowOff>
    </xdr:from>
    <xdr:to>
      <xdr:col>72</xdr:col>
      <xdr:colOff>123825</xdr:colOff>
      <xdr:row>32</xdr:row>
      <xdr:rowOff>105146</xdr:rowOff>
    </xdr:to>
    <xdr:sp macro="" textlink="">
      <xdr:nvSpPr>
        <xdr:cNvPr id="153" name="楕円 152">
          <a:extLst>
            <a:ext uri="{FF2B5EF4-FFF2-40B4-BE49-F238E27FC236}">
              <a16:creationId xmlns:a16="http://schemas.microsoft.com/office/drawing/2014/main" id="{02724FC0-7603-4C7C-A0C5-806062C44522}"/>
            </a:ext>
          </a:extLst>
        </xdr:cNvPr>
        <xdr:cNvSpPr/>
      </xdr:nvSpPr>
      <xdr:spPr>
        <a:xfrm>
          <a:off x="14033500" y="62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60092</xdr:rowOff>
    </xdr:from>
    <xdr:to>
      <xdr:col>76</xdr:col>
      <xdr:colOff>22225</xdr:colOff>
      <xdr:row>32</xdr:row>
      <xdr:rowOff>54346</xdr:rowOff>
    </xdr:to>
    <xdr:cxnSp macro="">
      <xdr:nvCxnSpPr>
        <xdr:cNvPr id="154" name="直線コネクタ 153">
          <a:extLst>
            <a:ext uri="{FF2B5EF4-FFF2-40B4-BE49-F238E27FC236}">
              <a16:creationId xmlns:a16="http://schemas.microsoft.com/office/drawing/2014/main" id="{F34F7CEF-B7CF-41C2-BF35-966EC35A4C76}"/>
            </a:ext>
          </a:extLst>
        </xdr:cNvPr>
        <xdr:cNvCxnSpPr/>
      </xdr:nvCxnSpPr>
      <xdr:spPr>
        <a:xfrm flipV="1">
          <a:off x="14084300" y="6146567"/>
          <a:ext cx="711200" cy="16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163671</xdr:rowOff>
    </xdr:from>
    <xdr:to>
      <xdr:col>68</xdr:col>
      <xdr:colOff>123825</xdr:colOff>
      <xdr:row>33</xdr:row>
      <xdr:rowOff>93821</xdr:rowOff>
    </xdr:to>
    <xdr:sp macro="" textlink="">
      <xdr:nvSpPr>
        <xdr:cNvPr id="155" name="楕円 154">
          <a:extLst>
            <a:ext uri="{FF2B5EF4-FFF2-40B4-BE49-F238E27FC236}">
              <a16:creationId xmlns:a16="http://schemas.microsoft.com/office/drawing/2014/main" id="{7E0864CC-EA15-4F0F-8092-C9539DF8E184}"/>
            </a:ext>
          </a:extLst>
        </xdr:cNvPr>
        <xdr:cNvSpPr/>
      </xdr:nvSpPr>
      <xdr:spPr>
        <a:xfrm>
          <a:off x="13271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54346</xdr:rowOff>
    </xdr:from>
    <xdr:to>
      <xdr:col>72</xdr:col>
      <xdr:colOff>73025</xdr:colOff>
      <xdr:row>33</xdr:row>
      <xdr:rowOff>43021</xdr:rowOff>
    </xdr:to>
    <xdr:cxnSp macro="">
      <xdr:nvCxnSpPr>
        <xdr:cNvPr id="156" name="直線コネクタ 155">
          <a:extLst>
            <a:ext uri="{FF2B5EF4-FFF2-40B4-BE49-F238E27FC236}">
              <a16:creationId xmlns:a16="http://schemas.microsoft.com/office/drawing/2014/main" id="{26053715-70A8-43D8-96D7-BD8CD6226C9D}"/>
            </a:ext>
          </a:extLst>
        </xdr:cNvPr>
        <xdr:cNvCxnSpPr/>
      </xdr:nvCxnSpPr>
      <xdr:spPr>
        <a:xfrm flipV="1">
          <a:off x="13322300" y="6312271"/>
          <a:ext cx="762000" cy="16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1027</xdr:rowOff>
    </xdr:from>
    <xdr:to>
      <xdr:col>64</xdr:col>
      <xdr:colOff>123825</xdr:colOff>
      <xdr:row>32</xdr:row>
      <xdr:rowOff>102627</xdr:rowOff>
    </xdr:to>
    <xdr:sp macro="" textlink="">
      <xdr:nvSpPr>
        <xdr:cNvPr id="157" name="楕円 156">
          <a:extLst>
            <a:ext uri="{FF2B5EF4-FFF2-40B4-BE49-F238E27FC236}">
              <a16:creationId xmlns:a16="http://schemas.microsoft.com/office/drawing/2014/main" id="{DA3056DA-7AA1-4B52-9328-8E9A3C907F4E}"/>
            </a:ext>
          </a:extLst>
        </xdr:cNvPr>
        <xdr:cNvSpPr/>
      </xdr:nvSpPr>
      <xdr:spPr>
        <a:xfrm>
          <a:off x="12509500" y="62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51827</xdr:rowOff>
    </xdr:from>
    <xdr:to>
      <xdr:col>68</xdr:col>
      <xdr:colOff>73025</xdr:colOff>
      <xdr:row>33</xdr:row>
      <xdr:rowOff>43021</xdr:rowOff>
    </xdr:to>
    <xdr:cxnSp macro="">
      <xdr:nvCxnSpPr>
        <xdr:cNvPr id="158" name="直線コネクタ 157">
          <a:extLst>
            <a:ext uri="{FF2B5EF4-FFF2-40B4-BE49-F238E27FC236}">
              <a16:creationId xmlns:a16="http://schemas.microsoft.com/office/drawing/2014/main" id="{8A2D3011-1FA4-4C15-AEB5-3EE9E8D16123}"/>
            </a:ext>
          </a:extLst>
        </xdr:cNvPr>
        <xdr:cNvCxnSpPr/>
      </xdr:nvCxnSpPr>
      <xdr:spPr>
        <a:xfrm>
          <a:off x="12560300" y="6309752"/>
          <a:ext cx="762000" cy="1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155194</xdr:rowOff>
    </xdr:from>
    <xdr:to>
      <xdr:col>60</xdr:col>
      <xdr:colOff>123825</xdr:colOff>
      <xdr:row>31</xdr:row>
      <xdr:rowOff>85344</xdr:rowOff>
    </xdr:to>
    <xdr:sp macro="" textlink="">
      <xdr:nvSpPr>
        <xdr:cNvPr id="159" name="楕円 158">
          <a:extLst>
            <a:ext uri="{FF2B5EF4-FFF2-40B4-BE49-F238E27FC236}">
              <a16:creationId xmlns:a16="http://schemas.microsoft.com/office/drawing/2014/main" id="{52CD7287-09BC-49C2-8BC4-D8D8CE05628C}"/>
            </a:ext>
          </a:extLst>
        </xdr:cNvPr>
        <xdr:cNvSpPr/>
      </xdr:nvSpPr>
      <xdr:spPr>
        <a:xfrm>
          <a:off x="11747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34544</xdr:rowOff>
    </xdr:from>
    <xdr:to>
      <xdr:col>64</xdr:col>
      <xdr:colOff>73025</xdr:colOff>
      <xdr:row>32</xdr:row>
      <xdr:rowOff>51827</xdr:rowOff>
    </xdr:to>
    <xdr:cxnSp macro="">
      <xdr:nvCxnSpPr>
        <xdr:cNvPr id="160" name="直線コネクタ 159">
          <a:extLst>
            <a:ext uri="{FF2B5EF4-FFF2-40B4-BE49-F238E27FC236}">
              <a16:creationId xmlns:a16="http://schemas.microsoft.com/office/drawing/2014/main" id="{5BD4A519-76FF-41F2-B71D-EAF9563C0EAE}"/>
            </a:ext>
          </a:extLst>
        </xdr:cNvPr>
        <xdr:cNvCxnSpPr/>
      </xdr:nvCxnSpPr>
      <xdr:spPr>
        <a:xfrm>
          <a:off x="11798300" y="6121019"/>
          <a:ext cx="762000" cy="18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7DC8C00E-0942-499D-A5FD-242E03815FD5}"/>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31B696FC-2C72-4F07-B354-040932E7CD04}"/>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4022305D-8DFD-4FAD-AB72-23D23CF29822}"/>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CD837E64-9897-4E92-A9E7-F439B7CA5767}"/>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96273</xdr:rowOff>
    </xdr:from>
    <xdr:ext cx="469744" cy="259045"/>
    <xdr:sp macro="" textlink="">
      <xdr:nvSpPr>
        <xdr:cNvPr id="165" name="n_1mainValue債務償還比率">
          <a:extLst>
            <a:ext uri="{FF2B5EF4-FFF2-40B4-BE49-F238E27FC236}">
              <a16:creationId xmlns:a16="http://schemas.microsoft.com/office/drawing/2014/main" id="{136BD886-8E21-4E0E-91BD-BFBD3426A330}"/>
            </a:ext>
          </a:extLst>
        </xdr:cNvPr>
        <xdr:cNvSpPr txBox="1"/>
      </xdr:nvSpPr>
      <xdr:spPr>
        <a:xfrm>
          <a:off x="13836727" y="63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84948</xdr:rowOff>
    </xdr:from>
    <xdr:ext cx="469744" cy="259045"/>
    <xdr:sp macro="" textlink="">
      <xdr:nvSpPr>
        <xdr:cNvPr id="166" name="n_2mainValue債務償還比率">
          <a:extLst>
            <a:ext uri="{FF2B5EF4-FFF2-40B4-BE49-F238E27FC236}">
              <a16:creationId xmlns:a16="http://schemas.microsoft.com/office/drawing/2014/main" id="{0B67EA4A-777E-42D1-A072-394D4BFFC328}"/>
            </a:ext>
          </a:extLst>
        </xdr:cNvPr>
        <xdr:cNvSpPr txBox="1"/>
      </xdr:nvSpPr>
      <xdr:spPr>
        <a:xfrm>
          <a:off x="13087427" y="651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93754</xdr:rowOff>
    </xdr:from>
    <xdr:ext cx="469744" cy="259045"/>
    <xdr:sp macro="" textlink="">
      <xdr:nvSpPr>
        <xdr:cNvPr id="167" name="n_3mainValue債務償還比率">
          <a:extLst>
            <a:ext uri="{FF2B5EF4-FFF2-40B4-BE49-F238E27FC236}">
              <a16:creationId xmlns:a16="http://schemas.microsoft.com/office/drawing/2014/main" id="{0E56B840-DB00-4D09-B6A1-3459FDB49559}"/>
            </a:ext>
          </a:extLst>
        </xdr:cNvPr>
        <xdr:cNvSpPr txBox="1"/>
      </xdr:nvSpPr>
      <xdr:spPr>
        <a:xfrm>
          <a:off x="12325427" y="63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76471</xdr:rowOff>
    </xdr:from>
    <xdr:ext cx="469744" cy="259045"/>
    <xdr:sp macro="" textlink="">
      <xdr:nvSpPr>
        <xdr:cNvPr id="168" name="n_4mainValue債務償還比率">
          <a:extLst>
            <a:ext uri="{FF2B5EF4-FFF2-40B4-BE49-F238E27FC236}">
              <a16:creationId xmlns:a16="http://schemas.microsoft.com/office/drawing/2014/main" id="{EDC47C4E-36CD-42C3-BA47-40DCF7475506}"/>
            </a:ext>
          </a:extLst>
        </xdr:cNvPr>
        <xdr:cNvSpPr txBox="1"/>
      </xdr:nvSpPr>
      <xdr:spPr>
        <a:xfrm>
          <a:off x="11563427"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1894BCB-8FDA-466C-A574-C2B129F3D78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71C30013-1B32-4C7C-8BC3-2813EBB1F4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ECEB70C-E448-4A41-8899-03BAD7A3A4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6FF34AF-F0A3-4562-AC9C-EA7B920564B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D8D38AB-132B-41A6-9F01-E42F4DBD528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1825A728-F0A9-470D-9BD3-CD1C553989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D6EA63-A74F-48C1-9511-8AFCF203EE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14558F-5E47-4880-89FD-9A5F2BF711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431E9E-C208-443A-A22E-632C7CD812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E6AFFB-384E-4A8E-8892-9739FAED12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FDCB9E-20C9-4B0A-8A71-22FD514A64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05E960-8529-43E3-A15A-BBE7093FF3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BD58EA-FF56-404C-9624-E92E0F7C2D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DD6675-2B3F-498F-BB94-272010DD64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4A8E8C-2C04-4623-BA81-25971CB897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9D45A1-5B93-4D5A-BE46-2F0B20E77E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CBF039-F4DB-4FCE-9F18-EEB915D79F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CFE437-8816-4798-AD81-0F28076A46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B8F632-5EE4-493B-8D4F-0D566A723F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D7BA45-57C4-4D7F-847E-70852BAC93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CC6FD-4C34-4DA6-96DA-DD8A1B7C5C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8EA0EF-2648-4B9E-B412-01ED7640C2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934A87-DB01-4040-A2DC-F6A0039A9A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993F78-D6FC-40DD-9633-6084269F87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5F5F5C-C207-4BB9-AF72-4973E2B787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E25CA6-CCD3-41D8-A391-0EA03173CE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AB6C34-B9A6-4B90-9B35-78FBB43A50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87D66C-39EF-453C-9D15-BF3C84AB1C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5A1406-F9A6-4FE4-AED5-7302D39F0D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2F712F-B096-4D16-83D9-A041A7FAFD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041F3F-9C19-48C2-831A-2F920A3E0F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BF3E30-CDD4-47DA-95C4-CAEA43C523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BE889B-A57D-467A-A11F-FB8DDE0DFC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A747E2-76FA-4BD2-8C7B-25720C2175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F806D4-C120-48A9-AB8B-F52CB0D0B7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BB93FE-6693-4EE5-8375-97AA79DBBE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97F589-8B25-44A3-8374-B62925386A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446109-F5A9-4A96-B4CB-594F8DD360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47106B-FF99-4232-A60C-C7001AC0D0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7D5245-B1FE-4A39-B7C7-AF2BE58CC5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A5E90F-941C-4788-B8EE-61EEFB3A06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9B8216-BD6E-4F33-9A04-6D55CDCCA8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C92565-81FC-4F90-A97A-F278B6B3DA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B865AD-4679-414C-8FAC-DA11577E9D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728323-53A5-41FA-9075-5A1C9CB3F8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0A6DC2-044C-4034-9950-CBD1ED3CBB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B1BFE5-C9F0-405C-846D-2E88A4DD85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C7CAD3-6125-4CB5-A8AB-882B56B6317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71026D8-BB5E-43D8-9EE5-56652E0588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15BC0A5-DBE4-43D1-91D3-B0B1BCFD8AE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EDDA45A-A7B5-4CBD-A683-9E915120292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C9A6DAA-353B-4E33-8AF3-FD822FBC57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7893235-CA20-4F66-B49E-6B79EBBD67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5B0A5F7-C9D3-473F-B198-5864CF3B68B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1B8B62F-7653-4A57-84BB-7E8A620F1B1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C9876F2-7991-475C-877E-A2341150EBD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3DA9502-5A70-4426-8FBD-56110A7A39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914A14B-9783-4151-A781-52CB5183626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D5C90A-AD8F-448C-A06B-568C55D130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0D02CE9-32EA-4EB7-A3B0-D5969A5B0B7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2E09046-332A-4CA0-A75B-A7975357B56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DFE4A315-3A3E-401C-BD29-96858DFCCA2D}"/>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5481C78B-0510-44F9-B7BE-BAFC1A0DBDFE}"/>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6555D89-BD51-4FC4-9250-F4BA735241F5}"/>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5D0E343E-2D2A-48F2-B260-F7F764F39D8A}"/>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B325C4D6-B37E-4A03-85D7-4DB2FBB789E4}"/>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4654C9EA-FB4F-4C20-A6FB-E8E0BD965B6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DD5C81D-8E5E-4F71-87EB-96AF004EA21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A4141726-9A78-4AA5-85B7-53F819C0CD26}"/>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DC51320-3886-49F8-9B7D-EB2DDD166F9A}"/>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81E30C9F-D02E-4ECD-A980-F1CCB8D590B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CD5396A5-8789-4BE3-959F-F99CDFEB273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DD8F50-8228-41C6-965B-C07C07A863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F5CAE7-D5E8-4FCB-8238-080D0D7295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9F5E64-A38D-44F7-8EA0-CEFB979CF7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2255F1-FD05-4128-882D-021741F849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551C62A-7696-4BE3-A546-4EC2CC8DF9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05A8D245-B074-4705-9EDE-C08E3496363E}"/>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3354994F-F091-40F6-98F3-1999605CF45C}"/>
            </a:ext>
          </a:extLst>
        </xdr:cNvPr>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38094B36-566F-4A68-B5A3-4BC0EF937C52}"/>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338E3942-0B74-4B3A-AC27-4D3D9ECF672F}"/>
            </a:ext>
          </a:extLst>
        </xdr:cNvPr>
        <xdr:cNvCxnSpPr/>
      </xdr:nvCxnSpPr>
      <xdr:spPr>
        <a:xfrm>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B09DEBC4-CAA6-4632-935F-F500112C6344}"/>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BBFEC316-A33B-4005-8C4A-4D15A6FF58E5}"/>
            </a:ext>
          </a:extLst>
        </xdr:cNvPr>
        <xdr:cNvCxnSpPr/>
      </xdr:nvCxnSpPr>
      <xdr:spPr>
        <a:xfrm>
          <a:off x="2908300" y="6475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ADB43449-3F6E-4C9A-98D2-328B0DB53D96}"/>
            </a:ext>
          </a:extLst>
        </xdr:cNvPr>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012AC47B-91E1-49E4-B5A0-3D9028217111}"/>
            </a:ext>
          </a:extLst>
        </xdr:cNvPr>
        <xdr:cNvCxnSpPr/>
      </xdr:nvCxnSpPr>
      <xdr:spPr>
        <a:xfrm>
          <a:off x="2019300" y="643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a:extLst>
            <a:ext uri="{FF2B5EF4-FFF2-40B4-BE49-F238E27FC236}">
              <a16:creationId xmlns:a16="http://schemas.microsoft.com/office/drawing/2014/main" id="{326DBFD0-A9B1-4D91-945A-5D2D20404BF7}"/>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F1253A91-B606-49B9-A5D4-039C1A08B423}"/>
            </a:ext>
          </a:extLst>
        </xdr:cNvPr>
        <xdr:cNvCxnSpPr/>
      </xdr:nvCxnSpPr>
      <xdr:spPr>
        <a:xfrm>
          <a:off x="1130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21605C7-6F62-49F8-944B-97BD431A0CA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A927D625-1163-403D-8FD2-B787A322A7D9}"/>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AA6B7CA7-4BE0-4846-A68E-878FC02969B5}"/>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9605FB0-6B66-4217-8D4F-6360A876DDD2}"/>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338B7354-DF26-48EC-B07C-9905A47BCF3E}"/>
            </a:ext>
          </a:extLst>
        </xdr:cNvPr>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a:extLst>
            <a:ext uri="{FF2B5EF4-FFF2-40B4-BE49-F238E27FC236}">
              <a16:creationId xmlns:a16="http://schemas.microsoft.com/office/drawing/2014/main" id="{BAA426A5-7A0B-4FE4-8BF1-0093B2B94E6D}"/>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85396F2B-C8F4-4C7B-9336-6E079F71EC36}"/>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F6BCDC76-26B6-4A51-9DDA-5D102DCB5321}"/>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B4D7909-9D2E-406B-9D96-021EC8EDA2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0EE08ED-5B52-46A9-83BB-8C904AC5D7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AAAE89C-910C-4C23-94E8-CB5189D0AB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760469B-F99D-45D8-A1A6-377EBC981B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EC26370-8A7F-49C0-92A8-E81F63D7DA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40938D5-03B8-4C03-8B45-C76BAB78B9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1383F9E-4B52-4D19-BCAB-9E03DE9479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5CF39C3-AFDD-472F-B518-F312C477FE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7A08CC6-3067-49B6-BCE3-2CDDB82578E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6064FF1-57AC-4AFA-B701-EA29A08D9C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6340BB4-6F8E-40E0-A148-7D40FD5917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633A731-AC26-4C8E-B33D-7C9DC76AEE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A77B052-0C5A-4702-BA6A-17D88508A2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0F3314A-DF8C-44D5-8F33-4BDD39A3715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B7AFCDA-AB19-4FBC-8BD1-DBA98E1DF3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FA7876F5-DCB5-4B47-AEFF-940F8BB545E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5515060-D502-4B6C-90D5-4A0471CE972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5E78CD7A-A3FB-4903-B2AB-AD7681F1A8A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6897DB0-36CB-4553-8953-706B349640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8A097E80-56EF-4C2F-9385-23EE0BE2D72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A5F50A2-D1AB-4176-A8F8-36A99776BC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BABCE00-3DC4-440B-90AC-1D86826ABFB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9B89356-6C52-4133-B4C5-52668C765E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3AD250F6-A9F6-4A71-B47E-748883F12F25}"/>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54B49486-EBEB-495D-AF16-9ECDA84AE0EF}"/>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CE22592D-FEA3-4FE0-8591-63F838590C58}"/>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E82A14F2-9042-4D1D-A59E-801CEF8CF745}"/>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3923FB0E-AEB0-4CB8-AFC9-69857ADE2CA9}"/>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2E964C59-685C-449B-B052-F86547821DB5}"/>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F741A385-EC95-44F2-9A27-321A7B6E1518}"/>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9C368BA5-50BA-4583-8A5C-C50C3DC47CFD}"/>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A635DBAB-F1CB-48D7-995D-AA50387CB162}"/>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D1823240-1C2E-4C24-91CB-7296D03B834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2EE1EEFB-E0F5-49DB-A3D8-100B4C5A4084}"/>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31EC78C-013D-422E-8B55-9C535F6118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D5763C-7D55-475E-BD56-BE169D4301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22B1CF-5453-49B2-83DC-18735321B4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040379-3A28-44C9-ACCC-2636E12685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5E06CD-98A3-4303-B34F-DC72861EEC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54768</xdr:rowOff>
    </xdr:from>
    <xdr:to>
      <xdr:col>55</xdr:col>
      <xdr:colOff>50800</xdr:colOff>
      <xdr:row>35</xdr:row>
      <xdr:rowOff>156368</xdr:rowOff>
    </xdr:to>
    <xdr:sp macro="" textlink="">
      <xdr:nvSpPr>
        <xdr:cNvPr id="130" name="楕円 129">
          <a:extLst>
            <a:ext uri="{FF2B5EF4-FFF2-40B4-BE49-F238E27FC236}">
              <a16:creationId xmlns:a16="http://schemas.microsoft.com/office/drawing/2014/main" id="{A4C9A39A-E289-4060-B0E0-41DF58ED50FD}"/>
            </a:ext>
          </a:extLst>
        </xdr:cNvPr>
        <xdr:cNvSpPr/>
      </xdr:nvSpPr>
      <xdr:spPr>
        <a:xfrm>
          <a:off x="10426700" y="60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77645</xdr:rowOff>
    </xdr:from>
    <xdr:ext cx="599010" cy="259045"/>
    <xdr:sp macro="" textlink="">
      <xdr:nvSpPr>
        <xdr:cNvPr id="131" name="【道路】&#10;一人当たり延長該当値テキスト">
          <a:extLst>
            <a:ext uri="{FF2B5EF4-FFF2-40B4-BE49-F238E27FC236}">
              <a16:creationId xmlns:a16="http://schemas.microsoft.com/office/drawing/2014/main" id="{57A881F1-E8AD-4164-ACC6-DC686846AF03}"/>
            </a:ext>
          </a:extLst>
        </xdr:cNvPr>
        <xdr:cNvSpPr txBox="1"/>
      </xdr:nvSpPr>
      <xdr:spPr>
        <a:xfrm>
          <a:off x="10515600" y="590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90223</xdr:rowOff>
    </xdr:from>
    <xdr:to>
      <xdr:col>50</xdr:col>
      <xdr:colOff>165100</xdr:colOff>
      <xdr:row>36</xdr:row>
      <xdr:rowOff>20373</xdr:rowOff>
    </xdr:to>
    <xdr:sp macro="" textlink="">
      <xdr:nvSpPr>
        <xdr:cNvPr id="132" name="楕円 131">
          <a:extLst>
            <a:ext uri="{FF2B5EF4-FFF2-40B4-BE49-F238E27FC236}">
              <a16:creationId xmlns:a16="http://schemas.microsoft.com/office/drawing/2014/main" id="{F4FF069E-9D17-4598-8D11-175964401C28}"/>
            </a:ext>
          </a:extLst>
        </xdr:cNvPr>
        <xdr:cNvSpPr/>
      </xdr:nvSpPr>
      <xdr:spPr>
        <a:xfrm>
          <a:off x="9588500" y="60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105568</xdr:rowOff>
    </xdr:from>
    <xdr:to>
      <xdr:col>55</xdr:col>
      <xdr:colOff>0</xdr:colOff>
      <xdr:row>35</xdr:row>
      <xdr:rowOff>141023</xdr:rowOff>
    </xdr:to>
    <xdr:cxnSp macro="">
      <xdr:nvCxnSpPr>
        <xdr:cNvPr id="133" name="直線コネクタ 132">
          <a:extLst>
            <a:ext uri="{FF2B5EF4-FFF2-40B4-BE49-F238E27FC236}">
              <a16:creationId xmlns:a16="http://schemas.microsoft.com/office/drawing/2014/main" id="{360C8132-4282-4E44-B212-EA3E2A7DB2AF}"/>
            </a:ext>
          </a:extLst>
        </xdr:cNvPr>
        <xdr:cNvCxnSpPr/>
      </xdr:nvCxnSpPr>
      <xdr:spPr>
        <a:xfrm flipV="1">
          <a:off x="9639300" y="6106318"/>
          <a:ext cx="8382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111856</xdr:rowOff>
    </xdr:from>
    <xdr:to>
      <xdr:col>46</xdr:col>
      <xdr:colOff>38100</xdr:colOff>
      <xdr:row>36</xdr:row>
      <xdr:rowOff>42006</xdr:rowOff>
    </xdr:to>
    <xdr:sp macro="" textlink="">
      <xdr:nvSpPr>
        <xdr:cNvPr id="134" name="楕円 133">
          <a:extLst>
            <a:ext uri="{FF2B5EF4-FFF2-40B4-BE49-F238E27FC236}">
              <a16:creationId xmlns:a16="http://schemas.microsoft.com/office/drawing/2014/main" id="{27A81572-3605-4649-AEAB-3A02F4DC5219}"/>
            </a:ext>
          </a:extLst>
        </xdr:cNvPr>
        <xdr:cNvSpPr/>
      </xdr:nvSpPr>
      <xdr:spPr>
        <a:xfrm>
          <a:off x="8699500" y="61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141023</xdr:rowOff>
    </xdr:from>
    <xdr:to>
      <xdr:col>50</xdr:col>
      <xdr:colOff>114300</xdr:colOff>
      <xdr:row>35</xdr:row>
      <xdr:rowOff>162656</xdr:rowOff>
    </xdr:to>
    <xdr:cxnSp macro="">
      <xdr:nvCxnSpPr>
        <xdr:cNvPr id="135" name="直線コネクタ 134">
          <a:extLst>
            <a:ext uri="{FF2B5EF4-FFF2-40B4-BE49-F238E27FC236}">
              <a16:creationId xmlns:a16="http://schemas.microsoft.com/office/drawing/2014/main" id="{389F9ED3-4251-44E9-A709-31BF3B8DEF51}"/>
            </a:ext>
          </a:extLst>
        </xdr:cNvPr>
        <xdr:cNvCxnSpPr/>
      </xdr:nvCxnSpPr>
      <xdr:spPr>
        <a:xfrm flipV="1">
          <a:off x="8750300" y="614177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149370</xdr:rowOff>
    </xdr:from>
    <xdr:to>
      <xdr:col>41</xdr:col>
      <xdr:colOff>101600</xdr:colOff>
      <xdr:row>36</xdr:row>
      <xdr:rowOff>79520</xdr:rowOff>
    </xdr:to>
    <xdr:sp macro="" textlink="">
      <xdr:nvSpPr>
        <xdr:cNvPr id="136" name="楕円 135">
          <a:extLst>
            <a:ext uri="{FF2B5EF4-FFF2-40B4-BE49-F238E27FC236}">
              <a16:creationId xmlns:a16="http://schemas.microsoft.com/office/drawing/2014/main" id="{D77D8FBB-5DA3-4227-8CB9-860631DC2A4E}"/>
            </a:ext>
          </a:extLst>
        </xdr:cNvPr>
        <xdr:cNvSpPr/>
      </xdr:nvSpPr>
      <xdr:spPr>
        <a:xfrm>
          <a:off x="7810500" y="61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162656</xdr:rowOff>
    </xdr:from>
    <xdr:to>
      <xdr:col>45</xdr:col>
      <xdr:colOff>177800</xdr:colOff>
      <xdr:row>36</xdr:row>
      <xdr:rowOff>28720</xdr:rowOff>
    </xdr:to>
    <xdr:cxnSp macro="">
      <xdr:nvCxnSpPr>
        <xdr:cNvPr id="137" name="直線コネクタ 136">
          <a:extLst>
            <a:ext uri="{FF2B5EF4-FFF2-40B4-BE49-F238E27FC236}">
              <a16:creationId xmlns:a16="http://schemas.microsoft.com/office/drawing/2014/main" id="{F9B03960-C288-4F7C-8FCF-807BFB7F121F}"/>
            </a:ext>
          </a:extLst>
        </xdr:cNvPr>
        <xdr:cNvCxnSpPr/>
      </xdr:nvCxnSpPr>
      <xdr:spPr>
        <a:xfrm flipV="1">
          <a:off x="7861300" y="6163406"/>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12903</xdr:rowOff>
    </xdr:from>
    <xdr:to>
      <xdr:col>36</xdr:col>
      <xdr:colOff>165100</xdr:colOff>
      <xdr:row>36</xdr:row>
      <xdr:rowOff>114503</xdr:rowOff>
    </xdr:to>
    <xdr:sp macro="" textlink="">
      <xdr:nvSpPr>
        <xdr:cNvPr id="138" name="楕円 137">
          <a:extLst>
            <a:ext uri="{FF2B5EF4-FFF2-40B4-BE49-F238E27FC236}">
              <a16:creationId xmlns:a16="http://schemas.microsoft.com/office/drawing/2014/main" id="{B286BFF6-E0AA-4E98-AD61-7C6A8D904057}"/>
            </a:ext>
          </a:extLst>
        </xdr:cNvPr>
        <xdr:cNvSpPr/>
      </xdr:nvSpPr>
      <xdr:spPr>
        <a:xfrm>
          <a:off x="6921500" y="61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28720</xdr:rowOff>
    </xdr:from>
    <xdr:to>
      <xdr:col>41</xdr:col>
      <xdr:colOff>50800</xdr:colOff>
      <xdr:row>36</xdr:row>
      <xdr:rowOff>63703</xdr:rowOff>
    </xdr:to>
    <xdr:cxnSp macro="">
      <xdr:nvCxnSpPr>
        <xdr:cNvPr id="139" name="直線コネクタ 138">
          <a:extLst>
            <a:ext uri="{FF2B5EF4-FFF2-40B4-BE49-F238E27FC236}">
              <a16:creationId xmlns:a16="http://schemas.microsoft.com/office/drawing/2014/main" id="{273CE88A-49DF-45AE-BEEB-0BF16AFC2839}"/>
            </a:ext>
          </a:extLst>
        </xdr:cNvPr>
        <xdr:cNvCxnSpPr/>
      </xdr:nvCxnSpPr>
      <xdr:spPr>
        <a:xfrm flipV="1">
          <a:off x="6972300" y="6200920"/>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DA41F6FB-312B-49BB-80FD-ADCD26A29AAD}"/>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B59ABDB4-B2D2-4920-9CD0-0A25D1448A0E}"/>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407822CD-E78B-4682-8BAF-C66D643B7577}"/>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C428EEC3-7143-4440-8079-E99036567BB6}"/>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36900</xdr:rowOff>
    </xdr:from>
    <xdr:ext cx="599010" cy="259045"/>
    <xdr:sp macro="" textlink="">
      <xdr:nvSpPr>
        <xdr:cNvPr id="144" name="n_1mainValue【道路】&#10;一人当たり延長">
          <a:extLst>
            <a:ext uri="{FF2B5EF4-FFF2-40B4-BE49-F238E27FC236}">
              <a16:creationId xmlns:a16="http://schemas.microsoft.com/office/drawing/2014/main" id="{F52E69CD-9FFE-44C0-AC7A-CC17ABAA6BDA}"/>
            </a:ext>
          </a:extLst>
        </xdr:cNvPr>
        <xdr:cNvSpPr txBox="1"/>
      </xdr:nvSpPr>
      <xdr:spPr>
        <a:xfrm>
          <a:off x="9327094" y="58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58533</xdr:rowOff>
    </xdr:from>
    <xdr:ext cx="599010" cy="259045"/>
    <xdr:sp macro="" textlink="">
      <xdr:nvSpPr>
        <xdr:cNvPr id="145" name="n_2mainValue【道路】&#10;一人当たり延長">
          <a:extLst>
            <a:ext uri="{FF2B5EF4-FFF2-40B4-BE49-F238E27FC236}">
              <a16:creationId xmlns:a16="http://schemas.microsoft.com/office/drawing/2014/main" id="{93C38EB8-7914-4937-B51A-1E9DDB1EEA4D}"/>
            </a:ext>
          </a:extLst>
        </xdr:cNvPr>
        <xdr:cNvSpPr txBox="1"/>
      </xdr:nvSpPr>
      <xdr:spPr>
        <a:xfrm>
          <a:off x="8450794" y="58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96047</xdr:rowOff>
    </xdr:from>
    <xdr:ext cx="599010" cy="259045"/>
    <xdr:sp macro="" textlink="">
      <xdr:nvSpPr>
        <xdr:cNvPr id="146" name="n_3mainValue【道路】&#10;一人当たり延長">
          <a:extLst>
            <a:ext uri="{FF2B5EF4-FFF2-40B4-BE49-F238E27FC236}">
              <a16:creationId xmlns:a16="http://schemas.microsoft.com/office/drawing/2014/main" id="{61FDF99C-B939-437D-8358-3DF68404D946}"/>
            </a:ext>
          </a:extLst>
        </xdr:cNvPr>
        <xdr:cNvSpPr txBox="1"/>
      </xdr:nvSpPr>
      <xdr:spPr>
        <a:xfrm>
          <a:off x="7561794" y="5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131030</xdr:rowOff>
    </xdr:from>
    <xdr:ext cx="599010" cy="259045"/>
    <xdr:sp macro="" textlink="">
      <xdr:nvSpPr>
        <xdr:cNvPr id="147" name="n_4mainValue【道路】&#10;一人当たり延長">
          <a:extLst>
            <a:ext uri="{FF2B5EF4-FFF2-40B4-BE49-F238E27FC236}">
              <a16:creationId xmlns:a16="http://schemas.microsoft.com/office/drawing/2014/main" id="{0C34B2D4-57A0-4A07-9E21-AE8595AE5505}"/>
            </a:ext>
          </a:extLst>
        </xdr:cNvPr>
        <xdr:cNvSpPr txBox="1"/>
      </xdr:nvSpPr>
      <xdr:spPr>
        <a:xfrm>
          <a:off x="6672794" y="59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171E389-38BF-4F22-90EE-C1BCC78E6C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4AE323C-A649-4537-8768-56699E9B7C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D15570F-BF0B-4339-8333-EDBCA005C6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196B9E4-09EE-4DF1-8BB1-F1B0D52AB3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BB197A8-1D8D-42B0-A24A-2647B73A93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14A2420-DEBE-4514-BC4A-FE56E6A106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51095E5-552D-41D3-A67A-937FEFEDE6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A2AF6AD-2FB1-44D1-BC5C-61E36ABD72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FA802DA-2E62-4E11-A9EC-FDE4200C24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5FDD9FF-3BFA-440F-A2F5-B78A2280C9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CEF9036-A215-4EC6-83DD-E94EA37A2EA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3E746A8-90DC-4438-B083-AB65607B97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40BCD7AE-FE25-43DE-A3A0-B793F21F3B0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3DD929C-1B5B-4156-A707-016FCAA0B80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4D290DA-77ED-4557-AE8B-7C3BBF6F29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18312A9-B9E7-410B-9C24-6B69007E1E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A2D1E4A-77A5-4F67-B228-8D9CB02C555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E6516728-B69E-411E-B1AA-7732F18C79D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6F4050F-0672-402B-8128-3CC46C43CA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BAECB58E-29BC-4EC7-9688-D3C4FB5EE3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5D3423C2-8792-4BF0-8D5E-84CC88C5CE04}"/>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A116F53-A326-4BDA-93DD-93BAF12E91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C6ABAB5-AF87-4D25-A6B2-87BD621FBC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8CE5835C-4F7C-4647-B644-BC8F45C06F45}"/>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523ACC4-D688-4029-811C-7DF014BC2B5D}"/>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B69902F-0D51-411B-8A0E-FBEE3F4F382C}"/>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4F3CC204-B815-4CEF-94E3-094321A24F14}"/>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D21101FA-8508-4972-90F8-1C7FF70DF80B}"/>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D5015E8-E9B2-49BA-B503-6B076275071F}"/>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66749DA7-BF62-4384-AFF5-3E211258947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5C7E8208-B3C4-4BE0-9EF3-7FDF90932417}"/>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F475ADB3-297E-4327-B5D5-DD5117B4D611}"/>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17401547-8190-4716-A40C-45568244071C}"/>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AE3F9C04-EDCE-4A6E-AE09-0091C68EC8A1}"/>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E754C7F-872A-4B07-94D3-1050E5CFA9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DBB4AAD-76E0-43BB-A803-3D515A5137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797FCA-0338-4B9B-913D-ECE9A2590E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EA168B4-C593-4CFE-8C0D-7416965B12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8DC28B-E972-4037-903E-8F9CF73587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7" name="楕円 186">
          <a:extLst>
            <a:ext uri="{FF2B5EF4-FFF2-40B4-BE49-F238E27FC236}">
              <a16:creationId xmlns:a16="http://schemas.microsoft.com/office/drawing/2014/main" id="{82AF89AB-5BB2-4105-B8FA-20C80155911D}"/>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67327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3E5B757-0119-47DB-BB35-AF059B7083A6}"/>
            </a:ext>
          </a:extLst>
        </xdr:cNvPr>
        <xdr:cNvSpPr txBox="1"/>
      </xdr:nvSpPr>
      <xdr:spPr>
        <a:xfrm>
          <a:off x="4673600" y="1052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189" name="楕円 188">
          <a:extLst>
            <a:ext uri="{FF2B5EF4-FFF2-40B4-BE49-F238E27FC236}">
              <a16:creationId xmlns:a16="http://schemas.microsoft.com/office/drawing/2014/main" id="{83BF2511-B27B-4094-B8E9-C090B3CCD5D2}"/>
            </a:ext>
          </a:extLst>
        </xdr:cNvPr>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62865</xdr:rowOff>
    </xdr:from>
    <xdr:to>
      <xdr:col>24</xdr:col>
      <xdr:colOff>63500</xdr:colOff>
      <xdr:row>62</xdr:row>
      <xdr:rowOff>95250</xdr:rowOff>
    </xdr:to>
    <xdr:cxnSp macro="">
      <xdr:nvCxnSpPr>
        <xdr:cNvPr id="190" name="直線コネクタ 189">
          <a:extLst>
            <a:ext uri="{FF2B5EF4-FFF2-40B4-BE49-F238E27FC236}">
              <a16:creationId xmlns:a16="http://schemas.microsoft.com/office/drawing/2014/main" id="{FA4523E2-A4F5-49D6-A2DC-9753A7AB8EEC}"/>
            </a:ext>
          </a:extLst>
        </xdr:cNvPr>
        <xdr:cNvCxnSpPr/>
      </xdr:nvCxnSpPr>
      <xdr:spPr>
        <a:xfrm>
          <a:off x="3797300" y="106927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191" name="楕円 190">
          <a:extLst>
            <a:ext uri="{FF2B5EF4-FFF2-40B4-BE49-F238E27FC236}">
              <a16:creationId xmlns:a16="http://schemas.microsoft.com/office/drawing/2014/main" id="{E11205C6-AFFB-471C-B5AC-E9EABD11AAA9}"/>
            </a:ext>
          </a:extLst>
        </xdr:cNvPr>
        <xdr:cNvSpPr/>
      </xdr:nvSpPr>
      <xdr:spPr>
        <a:xfrm>
          <a:off x="2857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62865</xdr:rowOff>
    </xdr:to>
    <xdr:cxnSp macro="">
      <xdr:nvCxnSpPr>
        <xdr:cNvPr id="192" name="直線コネクタ 191">
          <a:extLst>
            <a:ext uri="{FF2B5EF4-FFF2-40B4-BE49-F238E27FC236}">
              <a16:creationId xmlns:a16="http://schemas.microsoft.com/office/drawing/2014/main" id="{08DF1AF9-70D2-4CB2-9BC9-4BA8A9A8AD06}"/>
            </a:ext>
          </a:extLst>
        </xdr:cNvPr>
        <xdr:cNvCxnSpPr/>
      </xdr:nvCxnSpPr>
      <xdr:spPr>
        <a:xfrm>
          <a:off x="2908300" y="1066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3" name="楕円 192">
          <a:extLst>
            <a:ext uri="{FF2B5EF4-FFF2-40B4-BE49-F238E27FC236}">
              <a16:creationId xmlns:a16="http://schemas.microsoft.com/office/drawing/2014/main" id="{DE9806D3-B671-40B8-89F9-4CB40683A9B4}"/>
            </a:ext>
          </a:extLst>
        </xdr:cNvPr>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32385</xdr:rowOff>
    </xdr:to>
    <xdr:cxnSp macro="">
      <xdr:nvCxnSpPr>
        <xdr:cNvPr id="194" name="直線コネクタ 193">
          <a:extLst>
            <a:ext uri="{FF2B5EF4-FFF2-40B4-BE49-F238E27FC236}">
              <a16:creationId xmlns:a16="http://schemas.microsoft.com/office/drawing/2014/main" id="{DFF43E4E-7557-4F2C-A59C-C75C0C19CB69}"/>
            </a:ext>
          </a:extLst>
        </xdr:cNvPr>
        <xdr:cNvCxnSpPr/>
      </xdr:nvCxnSpPr>
      <xdr:spPr>
        <a:xfrm>
          <a:off x="2019300" y="10624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5" name="楕円 194">
          <a:extLst>
            <a:ext uri="{FF2B5EF4-FFF2-40B4-BE49-F238E27FC236}">
              <a16:creationId xmlns:a16="http://schemas.microsoft.com/office/drawing/2014/main" id="{54CD2909-8CD6-42C4-854A-C1CF551E8029}"/>
            </a:ext>
          </a:extLst>
        </xdr:cNvPr>
        <xdr:cNvSpPr/>
      </xdr:nvSpPr>
      <xdr:spPr>
        <a:xfrm>
          <a:off x="107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165735</xdr:rowOff>
    </xdr:to>
    <xdr:cxnSp macro="">
      <xdr:nvCxnSpPr>
        <xdr:cNvPr id="196" name="直線コネクタ 195">
          <a:extLst>
            <a:ext uri="{FF2B5EF4-FFF2-40B4-BE49-F238E27FC236}">
              <a16:creationId xmlns:a16="http://schemas.microsoft.com/office/drawing/2014/main" id="{A0080445-E2A2-43AF-BD3E-493171B6AF83}"/>
            </a:ext>
          </a:extLst>
        </xdr:cNvPr>
        <xdr:cNvCxnSpPr/>
      </xdr:nvCxnSpPr>
      <xdr:spPr>
        <a:xfrm>
          <a:off x="1130300" y="105898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19F07E3-283E-4CD2-9E2B-4D8BC536B8F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6180C49-3899-4C95-87A7-9AEC91160A63}"/>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9BA6239-DFBE-4935-9A3F-9EE79D48E985}"/>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9D3FE68-35B2-4A79-B411-9AA56898996D}"/>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130192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90ED46A-71B9-4D27-BD09-B78BCCA9BE1F}"/>
            </a:ext>
          </a:extLst>
        </xdr:cNvPr>
        <xdr:cNvSpPr txBox="1"/>
      </xdr:nvSpPr>
      <xdr:spPr>
        <a:xfrm>
          <a:off x="3582044"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99712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4021B50-B248-4341-9151-F3994DD4467F}"/>
            </a:ext>
          </a:extLst>
        </xdr:cNvPr>
        <xdr:cNvSpPr txBox="1"/>
      </xdr:nvSpPr>
      <xdr:spPr>
        <a:xfrm>
          <a:off x="2705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61612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5EF1329-2470-4F3E-B57E-A75A60758B3D}"/>
            </a:ext>
          </a:extLst>
        </xdr:cNvPr>
        <xdr:cNvSpPr txBox="1"/>
      </xdr:nvSpPr>
      <xdr:spPr>
        <a:xfrm>
          <a:off x="1816744"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27322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44A99C9-D1FD-43AD-848D-46A06E6D2DF5}"/>
            </a:ext>
          </a:extLst>
        </xdr:cNvPr>
        <xdr:cNvSpPr txBox="1"/>
      </xdr:nvSpPr>
      <xdr:spPr>
        <a:xfrm>
          <a:off x="927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20FCA1C-0E31-4E8C-AB33-AC146B3E04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57A9CDF-0FD5-4A72-998F-EFA6ADD337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AB4024E-DF0E-4EBC-8DD8-0CCC94FB22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2E168BA-26A2-4B64-BBBC-9D5D3CD71D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6E1E3A6-9A27-4BF5-B761-89367A94B2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28D67DB-3060-4316-AAD9-2405394057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80FE0E1-B607-4C4E-9500-E99CFA873E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024F520-15AD-476E-A5C2-7DA63EC081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865B8E1-6B63-4D9C-A9C7-4F189E7945E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4251820-7ADE-4DA8-98DB-2801B9003A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18FFEFB3-F101-41C5-AA98-EABCE815125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91869D02-4820-40F6-9207-69532DC4243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B4328237-F166-4BCD-9A38-D00679EE166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EB5133BA-FBFD-46AE-84B4-F7F9813DED4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BE59D522-B754-466C-B763-170B27C8B4F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34D8C0D8-352C-43EB-B858-674E4FC9738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9490A6E8-D66A-4C9F-9182-E50868136C8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12B304D3-6976-4514-B272-2D52DCAD84A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B6EB7899-20BD-46E2-B641-8B7A04CC5BA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3BC16BC0-9FFE-4BBA-BB37-2DA546455B4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43B279E-EA5A-4717-8B35-C17532FCDD2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AAF406CB-0EFA-4CD7-A8C9-AC03CF1E836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D5EEDE6-A820-4193-B475-7168D36CD5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EE4B4FEF-6EC2-4867-A732-CD8D5FA3AAD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EC99625-1355-4D2B-81C0-00CB182022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F56DD9FC-38BD-4F53-A21E-95279B037683}"/>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BB12D244-4E7A-4B2B-912F-FE6C164ECF66}"/>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161D9388-BF0C-4A94-BE4B-F23EB14B5029}"/>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A54A523-6315-401C-89E8-4E54696D1094}"/>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3214508D-0738-4EE0-92B3-3A6F51C2E741}"/>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F222074D-44D8-43BF-97DC-581BE8BE8E3B}"/>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2F37D6E1-BDBA-47B3-87C6-D9F24570F4E2}"/>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93FFD353-2253-45DB-B990-FA85F8FD75DB}"/>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555298CB-B829-41E4-AEA9-07EDB013DDF4}"/>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98B7ACE7-CC24-4CFD-93A3-BEF344239831}"/>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4B062EAD-1BC0-4627-9B01-B8CDBF9AD8D4}"/>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171A272-4F7E-4DB6-BAD4-F695361A74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107918-704E-4260-B695-87DFEAAB62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BDDEF87-03E3-4072-AECB-F343299B83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B459B68-0DEF-4A14-ADEB-FFC172AFDF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9640B0A-C3D1-4BC7-8264-1A616C8FBA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6237</xdr:rowOff>
    </xdr:from>
    <xdr:to>
      <xdr:col>55</xdr:col>
      <xdr:colOff>50800</xdr:colOff>
      <xdr:row>59</xdr:row>
      <xdr:rowOff>107837</xdr:rowOff>
    </xdr:to>
    <xdr:sp macro="" textlink="">
      <xdr:nvSpPr>
        <xdr:cNvPr id="246" name="楕円 245">
          <a:extLst>
            <a:ext uri="{FF2B5EF4-FFF2-40B4-BE49-F238E27FC236}">
              <a16:creationId xmlns:a16="http://schemas.microsoft.com/office/drawing/2014/main" id="{4929E162-72F1-454D-8DD4-34F9E78201A1}"/>
            </a:ext>
          </a:extLst>
        </xdr:cNvPr>
        <xdr:cNvSpPr/>
      </xdr:nvSpPr>
      <xdr:spPr>
        <a:xfrm>
          <a:off x="10426700" y="10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29114</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A675ED4E-D3F9-48F7-A177-E1154EDCCD34}"/>
            </a:ext>
          </a:extLst>
        </xdr:cNvPr>
        <xdr:cNvSpPr txBox="1"/>
      </xdr:nvSpPr>
      <xdr:spPr>
        <a:xfrm>
          <a:off x="10515600" y="9973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42074</xdr:rowOff>
    </xdr:from>
    <xdr:to>
      <xdr:col>50</xdr:col>
      <xdr:colOff>165100</xdr:colOff>
      <xdr:row>59</xdr:row>
      <xdr:rowOff>143674</xdr:rowOff>
    </xdr:to>
    <xdr:sp macro="" textlink="">
      <xdr:nvSpPr>
        <xdr:cNvPr id="248" name="楕円 247">
          <a:extLst>
            <a:ext uri="{FF2B5EF4-FFF2-40B4-BE49-F238E27FC236}">
              <a16:creationId xmlns:a16="http://schemas.microsoft.com/office/drawing/2014/main" id="{ADE0BEF0-2EC6-4CF8-BCE1-7563020A23E6}"/>
            </a:ext>
          </a:extLst>
        </xdr:cNvPr>
        <xdr:cNvSpPr/>
      </xdr:nvSpPr>
      <xdr:spPr>
        <a:xfrm>
          <a:off x="9588500" y="101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57037</xdr:rowOff>
    </xdr:from>
    <xdr:to>
      <xdr:col>55</xdr:col>
      <xdr:colOff>0</xdr:colOff>
      <xdr:row>59</xdr:row>
      <xdr:rowOff>92874</xdr:rowOff>
    </xdr:to>
    <xdr:cxnSp macro="">
      <xdr:nvCxnSpPr>
        <xdr:cNvPr id="249" name="直線コネクタ 248">
          <a:extLst>
            <a:ext uri="{FF2B5EF4-FFF2-40B4-BE49-F238E27FC236}">
              <a16:creationId xmlns:a16="http://schemas.microsoft.com/office/drawing/2014/main" id="{6D8A9699-699C-4638-ADD6-632CEEFC3CBE}"/>
            </a:ext>
          </a:extLst>
        </xdr:cNvPr>
        <xdr:cNvCxnSpPr/>
      </xdr:nvCxnSpPr>
      <xdr:spPr>
        <a:xfrm flipV="1">
          <a:off x="9639300" y="10172587"/>
          <a:ext cx="8382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63346</xdr:rowOff>
    </xdr:from>
    <xdr:to>
      <xdr:col>46</xdr:col>
      <xdr:colOff>38100</xdr:colOff>
      <xdr:row>59</xdr:row>
      <xdr:rowOff>164946</xdr:rowOff>
    </xdr:to>
    <xdr:sp macro="" textlink="">
      <xdr:nvSpPr>
        <xdr:cNvPr id="250" name="楕円 249">
          <a:extLst>
            <a:ext uri="{FF2B5EF4-FFF2-40B4-BE49-F238E27FC236}">
              <a16:creationId xmlns:a16="http://schemas.microsoft.com/office/drawing/2014/main" id="{86AE7EA3-DC17-4D08-9B29-568536861F35}"/>
            </a:ext>
          </a:extLst>
        </xdr:cNvPr>
        <xdr:cNvSpPr/>
      </xdr:nvSpPr>
      <xdr:spPr>
        <a:xfrm>
          <a:off x="8699500" y="101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92874</xdr:rowOff>
    </xdr:from>
    <xdr:to>
      <xdr:col>50</xdr:col>
      <xdr:colOff>114300</xdr:colOff>
      <xdr:row>59</xdr:row>
      <xdr:rowOff>114146</xdr:rowOff>
    </xdr:to>
    <xdr:cxnSp macro="">
      <xdr:nvCxnSpPr>
        <xdr:cNvPr id="251" name="直線コネクタ 250">
          <a:extLst>
            <a:ext uri="{FF2B5EF4-FFF2-40B4-BE49-F238E27FC236}">
              <a16:creationId xmlns:a16="http://schemas.microsoft.com/office/drawing/2014/main" id="{0FA8CF87-3AC0-4893-B64C-AAA0D8CA0E2C}"/>
            </a:ext>
          </a:extLst>
        </xdr:cNvPr>
        <xdr:cNvCxnSpPr/>
      </xdr:nvCxnSpPr>
      <xdr:spPr>
        <a:xfrm flipV="1">
          <a:off x="8750300" y="10208424"/>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93818</xdr:rowOff>
    </xdr:from>
    <xdr:to>
      <xdr:col>41</xdr:col>
      <xdr:colOff>101600</xdr:colOff>
      <xdr:row>60</xdr:row>
      <xdr:rowOff>23968</xdr:rowOff>
    </xdr:to>
    <xdr:sp macro="" textlink="">
      <xdr:nvSpPr>
        <xdr:cNvPr id="252" name="楕円 251">
          <a:extLst>
            <a:ext uri="{FF2B5EF4-FFF2-40B4-BE49-F238E27FC236}">
              <a16:creationId xmlns:a16="http://schemas.microsoft.com/office/drawing/2014/main" id="{F46A6F43-4D39-43F4-AF0D-AE3051755966}"/>
            </a:ext>
          </a:extLst>
        </xdr:cNvPr>
        <xdr:cNvSpPr/>
      </xdr:nvSpPr>
      <xdr:spPr>
        <a:xfrm>
          <a:off x="7810500" y="102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114146</xdr:rowOff>
    </xdr:from>
    <xdr:to>
      <xdr:col>45</xdr:col>
      <xdr:colOff>177800</xdr:colOff>
      <xdr:row>59</xdr:row>
      <xdr:rowOff>144618</xdr:rowOff>
    </xdr:to>
    <xdr:cxnSp macro="">
      <xdr:nvCxnSpPr>
        <xdr:cNvPr id="253" name="直線コネクタ 252">
          <a:extLst>
            <a:ext uri="{FF2B5EF4-FFF2-40B4-BE49-F238E27FC236}">
              <a16:creationId xmlns:a16="http://schemas.microsoft.com/office/drawing/2014/main" id="{5BA40FF8-ADA2-4A72-81B5-8787D81907BD}"/>
            </a:ext>
          </a:extLst>
        </xdr:cNvPr>
        <xdr:cNvCxnSpPr/>
      </xdr:nvCxnSpPr>
      <xdr:spPr>
        <a:xfrm flipV="1">
          <a:off x="7861300" y="1022969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123501</xdr:rowOff>
    </xdr:from>
    <xdr:to>
      <xdr:col>36</xdr:col>
      <xdr:colOff>165100</xdr:colOff>
      <xdr:row>60</xdr:row>
      <xdr:rowOff>53651</xdr:rowOff>
    </xdr:to>
    <xdr:sp macro="" textlink="">
      <xdr:nvSpPr>
        <xdr:cNvPr id="254" name="楕円 253">
          <a:extLst>
            <a:ext uri="{FF2B5EF4-FFF2-40B4-BE49-F238E27FC236}">
              <a16:creationId xmlns:a16="http://schemas.microsoft.com/office/drawing/2014/main" id="{46DFAB8E-E523-4562-886B-2F848EC3FE54}"/>
            </a:ext>
          </a:extLst>
        </xdr:cNvPr>
        <xdr:cNvSpPr/>
      </xdr:nvSpPr>
      <xdr:spPr>
        <a:xfrm>
          <a:off x="6921500" y="102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144618</xdr:rowOff>
    </xdr:from>
    <xdr:to>
      <xdr:col>41</xdr:col>
      <xdr:colOff>50800</xdr:colOff>
      <xdr:row>60</xdr:row>
      <xdr:rowOff>2851</xdr:rowOff>
    </xdr:to>
    <xdr:cxnSp macro="">
      <xdr:nvCxnSpPr>
        <xdr:cNvPr id="255" name="直線コネクタ 254">
          <a:extLst>
            <a:ext uri="{FF2B5EF4-FFF2-40B4-BE49-F238E27FC236}">
              <a16:creationId xmlns:a16="http://schemas.microsoft.com/office/drawing/2014/main" id="{AABFD07F-B9C0-4BA8-9D50-5FE4FC3C139E}"/>
            </a:ext>
          </a:extLst>
        </xdr:cNvPr>
        <xdr:cNvCxnSpPr/>
      </xdr:nvCxnSpPr>
      <xdr:spPr>
        <a:xfrm flipV="1">
          <a:off x="6972300" y="10260168"/>
          <a:ext cx="889000" cy="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97FA2E4A-6497-4B51-A54A-9E7BD21F6A6C}"/>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F3B1DE4-C63B-4277-AD43-CE50C662FA7B}"/>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C9100D6-6EDD-45AD-AB63-EBDB236C5091}"/>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DEC1D7B5-C333-4F79-981E-C72F4B8F7BFB}"/>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160201</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EC3A8C67-CABF-41E6-88D0-72E9337647E2}"/>
            </a:ext>
          </a:extLst>
        </xdr:cNvPr>
        <xdr:cNvSpPr txBox="1"/>
      </xdr:nvSpPr>
      <xdr:spPr>
        <a:xfrm>
          <a:off x="9281505" y="9932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10023</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E6DBEF1A-A7AF-4C1E-85A9-884FC8CDA3E7}"/>
            </a:ext>
          </a:extLst>
        </xdr:cNvPr>
        <xdr:cNvSpPr txBox="1"/>
      </xdr:nvSpPr>
      <xdr:spPr>
        <a:xfrm>
          <a:off x="8405205" y="9954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40495</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97308FAF-17FF-4595-BDC2-4092510C421A}"/>
            </a:ext>
          </a:extLst>
        </xdr:cNvPr>
        <xdr:cNvSpPr txBox="1"/>
      </xdr:nvSpPr>
      <xdr:spPr>
        <a:xfrm>
          <a:off x="7516205" y="9984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70178</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A73EF7A-A6DB-4638-BB4D-E9A99997B8D5}"/>
            </a:ext>
          </a:extLst>
        </xdr:cNvPr>
        <xdr:cNvSpPr txBox="1"/>
      </xdr:nvSpPr>
      <xdr:spPr>
        <a:xfrm>
          <a:off x="6627205" y="10014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ED2F7D9-E8C0-420C-8052-98C495DC2C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350A3D1-2D4F-4333-8FE6-BFA6DBC6E1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5F98384-030D-4BAB-B5BB-8E97FBFF87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1CD7027-50D0-4CED-8AD1-98088057F6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7AA7640-25C8-478C-A9EE-15F84F430E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60F5847-8F6E-4524-8B2A-50AA9FF30C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C24847E-E949-4F30-BBB3-903125C8DE9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08E3538-B2C0-45AF-B30A-5715FE46C0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32A54DF-5BAE-4B7A-83C5-C7B90C6397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D5B36D6-9A41-4F4D-B435-78AF41C3E9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D836311-C94F-4BBA-91E2-6CFDDE09D1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1750B16-28B8-426F-B10B-84A1D2DB70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E62ACBA-843A-43F9-A6CD-E4A0E580B6A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E5AA2E0-6052-4207-9446-C9DC62E7DC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6AEB34C5-AA4D-4F9C-B850-97BBEC5387A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F9E244B-6C77-4E8C-B5DA-5663612A94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714F3A1-774D-4F3A-A60E-7C6BCB36DFF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29D4996-B173-4920-A3DE-9CF15FDE300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5C67181-BFC9-4772-8781-CFA66A7F55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B3343C4-7AD3-468D-B19D-8D9EE8FC66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F66C85AC-A9AB-4F5A-B458-07D30C4F895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9BF11A6-79C2-4834-9DC6-E9913191E8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D2827FD-0A9C-45A0-8CF3-21842B7FF7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A922591-FBE8-40D5-B87E-BA9366FD62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8A681537-1AC3-4012-8615-2271615C31A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F93555B-A8C2-4539-BD92-C994DB1DE68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AEA5D309-AEE4-4CB4-9352-23CC5E1F23D6}"/>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646E201-ACF2-4077-B469-AF62EFCA5F24}"/>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ADF662C6-CFB6-45B7-A4E2-B7FD4CF64325}"/>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178E356-4EFB-41A5-B18E-E074691BA4F7}"/>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2CDD94AE-7AFB-4521-B0B2-9F7CCE58094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44FE7C1A-EDAD-48B8-87C4-23481737E182}"/>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1F6BDA42-1F9C-4C50-959A-2B06424DC619}"/>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9FDF87CB-0263-4A0F-A279-303941A1C846}"/>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190976D1-FB47-4230-8441-66774C65CDEB}"/>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BE3B899-461D-4EF8-8410-FE80FD5DA7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0321A5-86FD-4122-8A5E-213CCCCF2F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3B9B11-68AE-49B5-BF08-731B516D61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628441-E630-4C8F-AB5D-0C8A7AE6C1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D3CF5A-0646-4C01-AACF-7F45B56A09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4" name="楕円 303">
          <a:extLst>
            <a:ext uri="{FF2B5EF4-FFF2-40B4-BE49-F238E27FC236}">
              <a16:creationId xmlns:a16="http://schemas.microsoft.com/office/drawing/2014/main" id="{716061B5-3B89-4AD6-8E64-E5445EA53251}"/>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23B09AF-99DA-49B2-8466-18324C0CC62E}"/>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6" name="楕円 305">
          <a:extLst>
            <a:ext uri="{FF2B5EF4-FFF2-40B4-BE49-F238E27FC236}">
              <a16:creationId xmlns:a16="http://schemas.microsoft.com/office/drawing/2014/main" id="{2232718D-D10C-4F09-8DA5-0D039277B593}"/>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140970</xdr:rowOff>
    </xdr:to>
    <xdr:cxnSp macro="">
      <xdr:nvCxnSpPr>
        <xdr:cNvPr id="307" name="直線コネクタ 306">
          <a:extLst>
            <a:ext uri="{FF2B5EF4-FFF2-40B4-BE49-F238E27FC236}">
              <a16:creationId xmlns:a16="http://schemas.microsoft.com/office/drawing/2014/main" id="{3FC8AC55-ADE6-4E4C-9D95-C4242E4D76AE}"/>
            </a:ext>
          </a:extLst>
        </xdr:cNvPr>
        <xdr:cNvCxnSpPr/>
      </xdr:nvCxnSpPr>
      <xdr:spPr>
        <a:xfrm>
          <a:off x="3797300" y="14344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8" name="楕円 307">
          <a:extLst>
            <a:ext uri="{FF2B5EF4-FFF2-40B4-BE49-F238E27FC236}">
              <a16:creationId xmlns:a16="http://schemas.microsoft.com/office/drawing/2014/main" id="{98B3B3CF-6A38-4EA7-9741-1BDC62AAB2FC}"/>
            </a:ext>
          </a:extLst>
        </xdr:cNvPr>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114300</xdr:rowOff>
    </xdr:to>
    <xdr:cxnSp macro="">
      <xdr:nvCxnSpPr>
        <xdr:cNvPr id="309" name="直線コネクタ 308">
          <a:extLst>
            <a:ext uri="{FF2B5EF4-FFF2-40B4-BE49-F238E27FC236}">
              <a16:creationId xmlns:a16="http://schemas.microsoft.com/office/drawing/2014/main" id="{90CBE164-D815-4EC4-80FF-274E05EFDCA0}"/>
            </a:ext>
          </a:extLst>
        </xdr:cNvPr>
        <xdr:cNvCxnSpPr/>
      </xdr:nvCxnSpPr>
      <xdr:spPr>
        <a:xfrm>
          <a:off x="2908300" y="14312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310" name="楕円 309">
          <a:extLst>
            <a:ext uri="{FF2B5EF4-FFF2-40B4-BE49-F238E27FC236}">
              <a16:creationId xmlns:a16="http://schemas.microsoft.com/office/drawing/2014/main" id="{3CEF4AA6-A461-4D6F-B2B3-BAE2AB4D89C5}"/>
            </a:ext>
          </a:extLst>
        </xdr:cNvPr>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81914</xdr:rowOff>
    </xdr:to>
    <xdr:cxnSp macro="">
      <xdr:nvCxnSpPr>
        <xdr:cNvPr id="311" name="直線コネクタ 310">
          <a:extLst>
            <a:ext uri="{FF2B5EF4-FFF2-40B4-BE49-F238E27FC236}">
              <a16:creationId xmlns:a16="http://schemas.microsoft.com/office/drawing/2014/main" id="{657609F6-FB05-40CC-9241-68D9653DC260}"/>
            </a:ext>
          </a:extLst>
        </xdr:cNvPr>
        <xdr:cNvCxnSpPr/>
      </xdr:nvCxnSpPr>
      <xdr:spPr>
        <a:xfrm>
          <a:off x="2019300" y="142722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2" name="楕円 311">
          <a:extLst>
            <a:ext uri="{FF2B5EF4-FFF2-40B4-BE49-F238E27FC236}">
              <a16:creationId xmlns:a16="http://schemas.microsoft.com/office/drawing/2014/main" id="{6A067B44-3793-4AB5-860C-6404856EB71B}"/>
            </a:ext>
          </a:extLst>
        </xdr:cNvPr>
        <xdr:cNvSpPr/>
      </xdr:nvSpPr>
      <xdr:spPr>
        <a:xfrm>
          <a:off x="1079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41911</xdr:rowOff>
    </xdr:to>
    <xdr:cxnSp macro="">
      <xdr:nvCxnSpPr>
        <xdr:cNvPr id="313" name="直線コネクタ 312">
          <a:extLst>
            <a:ext uri="{FF2B5EF4-FFF2-40B4-BE49-F238E27FC236}">
              <a16:creationId xmlns:a16="http://schemas.microsoft.com/office/drawing/2014/main" id="{BAD7AC55-171C-4F4D-81AC-827312033898}"/>
            </a:ext>
          </a:extLst>
        </xdr:cNvPr>
        <xdr:cNvCxnSpPr/>
      </xdr:nvCxnSpPr>
      <xdr:spPr>
        <a:xfrm>
          <a:off x="1130300" y="142284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467120FD-BBC2-4032-8EFB-8A7D05458128}"/>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CC78067E-D4CF-459D-A049-938FF6BB154C}"/>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1B360B9C-4B33-461C-8A77-41C213EE0028}"/>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3D1472C5-7E09-4266-84E4-0B33730C57D9}"/>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8" name="n_1mainValue【公営住宅】&#10;有形固定資産減価償却率">
          <a:extLst>
            <a:ext uri="{FF2B5EF4-FFF2-40B4-BE49-F238E27FC236}">
              <a16:creationId xmlns:a16="http://schemas.microsoft.com/office/drawing/2014/main" id="{EC9CF83E-1820-41E4-819D-2EE04ADB97ED}"/>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19" name="n_2mainValue【公営住宅】&#10;有形固定資産減価償却率">
          <a:extLst>
            <a:ext uri="{FF2B5EF4-FFF2-40B4-BE49-F238E27FC236}">
              <a16:creationId xmlns:a16="http://schemas.microsoft.com/office/drawing/2014/main" id="{33930CD6-705A-45D7-923E-1C2303E3FF52}"/>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20" name="n_3mainValue【公営住宅】&#10;有形固定資産減価償却率">
          <a:extLst>
            <a:ext uri="{FF2B5EF4-FFF2-40B4-BE49-F238E27FC236}">
              <a16:creationId xmlns:a16="http://schemas.microsoft.com/office/drawing/2014/main" id="{1BFC3C1E-D886-46C9-8B38-94DFB3983396}"/>
            </a:ext>
          </a:extLst>
        </xdr:cNvPr>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40022</xdr:rowOff>
    </xdr:from>
    <xdr:ext cx="405111" cy="259045"/>
    <xdr:sp macro="" textlink="">
      <xdr:nvSpPr>
        <xdr:cNvPr id="321" name="n_4mainValue【公営住宅】&#10;有形固定資産減価償却率">
          <a:extLst>
            <a:ext uri="{FF2B5EF4-FFF2-40B4-BE49-F238E27FC236}">
              <a16:creationId xmlns:a16="http://schemas.microsoft.com/office/drawing/2014/main" id="{B72D6052-3F32-49D6-8164-04771786A0CD}"/>
            </a:ext>
          </a:extLst>
        </xdr:cNvPr>
        <xdr:cNvSpPr txBox="1"/>
      </xdr:nvSpPr>
      <xdr:spPr>
        <a:xfrm>
          <a:off x="927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4401A7E-0BAF-478A-8F96-6B51B49F21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63752BF-8C86-4322-945F-16C1984CD6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5810CBF-18E8-400F-96A6-90372798BC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B08A479-51E3-48FF-8C29-FDDF40CE65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3DE0D3C-507E-4A14-8D97-621D364B3C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8DEBF14-AC61-4DCF-AFB8-0F9BF68113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2AF21E3-2946-4E29-9E4E-659D0325C0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0300DC8-D86E-4E87-9B05-807DA201E0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CC63D77-7DBB-4FF3-AD31-7DB3283E02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11ADB54-41E5-4787-B271-4A619930B9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FBE5FC4-F559-4018-8632-4A2F40760F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CC3421E-02F5-4C37-A1F4-C38AC882AB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394A092-DF56-45D6-9C1E-3D934FE533A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4622BAF-255F-446D-A015-0C9DE6A7059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87E3D71-AB08-4E56-8E80-4EA55840E58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EEE7B6F1-0F5E-40C4-A20B-5800419D27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C153E5B-90EC-4CFF-9C25-C8DADF450D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2FB5B153-7154-4475-A886-5F42447DF4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DC9B5A5-7038-4F70-AB6F-3461853792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0FD8E86-A716-4F03-A108-691305D7B50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00BB2C4-AAF4-426B-95E9-4A9F0DA512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D0016A0E-9895-4B99-BA3E-B42AAA18B23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5961530-BFB1-467E-AA9A-96319EE8BC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97A54663-D9DF-4C7B-B01F-020F65CBE162}"/>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7DDB981C-A0F4-435D-813B-EF82E505085D}"/>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99AB7B52-DDA4-4B79-9CD7-38DDCBF0E822}"/>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1942E2CE-7938-4D43-A862-5F69AA6794D4}"/>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E4B55976-7828-417A-A423-D2DEB16AB3CC}"/>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2FA32C4A-5D5D-44FA-A43E-AD82A05471AC}"/>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B1DDF23F-75B4-4F77-A9E8-E250734CAD0B}"/>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6B6C2F43-2608-49B5-9E37-6B8132780601}"/>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E24043EC-B95B-483D-AAEF-C79F679084C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A262FF45-74DC-4B8A-B6A7-7523B509B4E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39D38078-40D0-4425-98E1-CD6D7E485A6F}"/>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CD21E4-4666-488A-91ED-D3BF4E8446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E025E9E-2239-48E5-88D5-B4845C7C83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1E2F78-FFD3-44B5-875C-D48F15D615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C99712D-F928-45E5-A100-816510BD50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F4DD57-3C77-46D5-A30D-4BB228CA2F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143763</xdr:rowOff>
    </xdr:from>
    <xdr:to>
      <xdr:col>55</xdr:col>
      <xdr:colOff>50800</xdr:colOff>
      <xdr:row>78</xdr:row>
      <xdr:rowOff>73913</xdr:rowOff>
    </xdr:to>
    <xdr:sp macro="" textlink="">
      <xdr:nvSpPr>
        <xdr:cNvPr id="361" name="楕円 360">
          <a:extLst>
            <a:ext uri="{FF2B5EF4-FFF2-40B4-BE49-F238E27FC236}">
              <a16:creationId xmlns:a16="http://schemas.microsoft.com/office/drawing/2014/main" id="{044BE652-1207-4EBC-984B-6666A3957A12}"/>
            </a:ext>
          </a:extLst>
        </xdr:cNvPr>
        <xdr:cNvSpPr/>
      </xdr:nvSpPr>
      <xdr:spPr>
        <a:xfrm>
          <a:off x="10426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96790</xdr:rowOff>
    </xdr:from>
    <xdr:ext cx="534377" cy="259045"/>
    <xdr:sp macro="" textlink="">
      <xdr:nvSpPr>
        <xdr:cNvPr id="362" name="【公営住宅】&#10;一人当たり面積該当値テキスト">
          <a:extLst>
            <a:ext uri="{FF2B5EF4-FFF2-40B4-BE49-F238E27FC236}">
              <a16:creationId xmlns:a16="http://schemas.microsoft.com/office/drawing/2014/main" id="{566906FD-34B8-4270-B11D-898D264109AA}"/>
            </a:ext>
          </a:extLst>
        </xdr:cNvPr>
        <xdr:cNvSpPr txBox="1"/>
      </xdr:nvSpPr>
      <xdr:spPr>
        <a:xfrm>
          <a:off x="10515600" y="132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9652</xdr:rowOff>
    </xdr:from>
    <xdr:to>
      <xdr:col>50</xdr:col>
      <xdr:colOff>165100</xdr:colOff>
      <xdr:row>77</xdr:row>
      <xdr:rowOff>111252</xdr:rowOff>
    </xdr:to>
    <xdr:sp macro="" textlink="">
      <xdr:nvSpPr>
        <xdr:cNvPr id="363" name="楕円 362">
          <a:extLst>
            <a:ext uri="{FF2B5EF4-FFF2-40B4-BE49-F238E27FC236}">
              <a16:creationId xmlns:a16="http://schemas.microsoft.com/office/drawing/2014/main" id="{165BC105-14E5-4309-8C4D-732F31AD4F5C}"/>
            </a:ext>
          </a:extLst>
        </xdr:cNvPr>
        <xdr:cNvSpPr/>
      </xdr:nvSpPr>
      <xdr:spPr>
        <a:xfrm>
          <a:off x="9588500" y="132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60452</xdr:rowOff>
    </xdr:from>
    <xdr:to>
      <xdr:col>55</xdr:col>
      <xdr:colOff>0</xdr:colOff>
      <xdr:row>78</xdr:row>
      <xdr:rowOff>23113</xdr:rowOff>
    </xdr:to>
    <xdr:cxnSp macro="">
      <xdr:nvCxnSpPr>
        <xdr:cNvPr id="364" name="直線コネクタ 363">
          <a:extLst>
            <a:ext uri="{FF2B5EF4-FFF2-40B4-BE49-F238E27FC236}">
              <a16:creationId xmlns:a16="http://schemas.microsoft.com/office/drawing/2014/main" id="{85712F40-63B8-416D-94CB-B9DA417A1062}"/>
            </a:ext>
          </a:extLst>
        </xdr:cNvPr>
        <xdr:cNvCxnSpPr/>
      </xdr:nvCxnSpPr>
      <xdr:spPr>
        <a:xfrm>
          <a:off x="9639300" y="13262102"/>
          <a:ext cx="8382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41148</xdr:rowOff>
    </xdr:from>
    <xdr:to>
      <xdr:col>46</xdr:col>
      <xdr:colOff>38100</xdr:colOff>
      <xdr:row>77</xdr:row>
      <xdr:rowOff>142748</xdr:rowOff>
    </xdr:to>
    <xdr:sp macro="" textlink="">
      <xdr:nvSpPr>
        <xdr:cNvPr id="365" name="楕円 364">
          <a:extLst>
            <a:ext uri="{FF2B5EF4-FFF2-40B4-BE49-F238E27FC236}">
              <a16:creationId xmlns:a16="http://schemas.microsoft.com/office/drawing/2014/main" id="{ED9DA0F7-A019-493D-ACA8-15CB6E5CEC68}"/>
            </a:ext>
          </a:extLst>
        </xdr:cNvPr>
        <xdr:cNvSpPr/>
      </xdr:nvSpPr>
      <xdr:spPr>
        <a:xfrm>
          <a:off x="86995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60452</xdr:rowOff>
    </xdr:from>
    <xdr:to>
      <xdr:col>50</xdr:col>
      <xdr:colOff>114300</xdr:colOff>
      <xdr:row>77</xdr:row>
      <xdr:rowOff>91948</xdr:rowOff>
    </xdr:to>
    <xdr:cxnSp macro="">
      <xdr:nvCxnSpPr>
        <xdr:cNvPr id="366" name="直線コネクタ 365">
          <a:extLst>
            <a:ext uri="{FF2B5EF4-FFF2-40B4-BE49-F238E27FC236}">
              <a16:creationId xmlns:a16="http://schemas.microsoft.com/office/drawing/2014/main" id="{D878B676-1B13-4C2E-9A57-8627676B0C8E}"/>
            </a:ext>
          </a:extLst>
        </xdr:cNvPr>
        <xdr:cNvCxnSpPr/>
      </xdr:nvCxnSpPr>
      <xdr:spPr>
        <a:xfrm flipV="1">
          <a:off x="8750300" y="13262102"/>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95758</xdr:rowOff>
    </xdr:from>
    <xdr:to>
      <xdr:col>41</xdr:col>
      <xdr:colOff>101600</xdr:colOff>
      <xdr:row>78</xdr:row>
      <xdr:rowOff>25908</xdr:rowOff>
    </xdr:to>
    <xdr:sp macro="" textlink="">
      <xdr:nvSpPr>
        <xdr:cNvPr id="367" name="楕円 366">
          <a:extLst>
            <a:ext uri="{FF2B5EF4-FFF2-40B4-BE49-F238E27FC236}">
              <a16:creationId xmlns:a16="http://schemas.microsoft.com/office/drawing/2014/main" id="{A9749071-44D4-411D-9841-61382131F6D1}"/>
            </a:ext>
          </a:extLst>
        </xdr:cNvPr>
        <xdr:cNvSpPr/>
      </xdr:nvSpPr>
      <xdr:spPr>
        <a:xfrm>
          <a:off x="7810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91948</xdr:rowOff>
    </xdr:from>
    <xdr:to>
      <xdr:col>45</xdr:col>
      <xdr:colOff>177800</xdr:colOff>
      <xdr:row>77</xdr:row>
      <xdr:rowOff>146558</xdr:rowOff>
    </xdr:to>
    <xdr:cxnSp macro="">
      <xdr:nvCxnSpPr>
        <xdr:cNvPr id="368" name="直線コネクタ 367">
          <a:extLst>
            <a:ext uri="{FF2B5EF4-FFF2-40B4-BE49-F238E27FC236}">
              <a16:creationId xmlns:a16="http://schemas.microsoft.com/office/drawing/2014/main" id="{A5F44EC8-0A93-4787-AFD3-183C316897C8}"/>
            </a:ext>
          </a:extLst>
        </xdr:cNvPr>
        <xdr:cNvCxnSpPr/>
      </xdr:nvCxnSpPr>
      <xdr:spPr>
        <a:xfrm flipV="1">
          <a:off x="7861300" y="13293598"/>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146686</xdr:rowOff>
    </xdr:from>
    <xdr:to>
      <xdr:col>36</xdr:col>
      <xdr:colOff>165100</xdr:colOff>
      <xdr:row>78</xdr:row>
      <xdr:rowOff>76836</xdr:rowOff>
    </xdr:to>
    <xdr:sp macro="" textlink="">
      <xdr:nvSpPr>
        <xdr:cNvPr id="369" name="楕円 368">
          <a:extLst>
            <a:ext uri="{FF2B5EF4-FFF2-40B4-BE49-F238E27FC236}">
              <a16:creationId xmlns:a16="http://schemas.microsoft.com/office/drawing/2014/main" id="{83E0CF77-ACA0-429B-BA19-727F40582347}"/>
            </a:ext>
          </a:extLst>
        </xdr:cNvPr>
        <xdr:cNvSpPr/>
      </xdr:nvSpPr>
      <xdr:spPr>
        <a:xfrm>
          <a:off x="6921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146558</xdr:rowOff>
    </xdr:from>
    <xdr:to>
      <xdr:col>41</xdr:col>
      <xdr:colOff>50800</xdr:colOff>
      <xdr:row>78</xdr:row>
      <xdr:rowOff>26036</xdr:rowOff>
    </xdr:to>
    <xdr:cxnSp macro="">
      <xdr:nvCxnSpPr>
        <xdr:cNvPr id="370" name="直線コネクタ 369">
          <a:extLst>
            <a:ext uri="{FF2B5EF4-FFF2-40B4-BE49-F238E27FC236}">
              <a16:creationId xmlns:a16="http://schemas.microsoft.com/office/drawing/2014/main" id="{034F7CA0-5F5C-424B-9CEF-B6800FE00F16}"/>
            </a:ext>
          </a:extLst>
        </xdr:cNvPr>
        <xdr:cNvCxnSpPr/>
      </xdr:nvCxnSpPr>
      <xdr:spPr>
        <a:xfrm flipV="1">
          <a:off x="6972300" y="13348208"/>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4657170B-5DFD-46EF-A561-016F6C126B6F}"/>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id="{AC3D8779-900E-421C-8262-60454F9B1436}"/>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id="{5B5B504B-9CDE-44CB-ADF1-0821D6A1EE6D}"/>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966C14E9-A2BB-4AC0-B7F4-68B50E6DA23D}"/>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75</xdr:row>
      <xdr:rowOff>127779</xdr:rowOff>
    </xdr:from>
    <xdr:ext cx="534377" cy="259045"/>
    <xdr:sp macro="" textlink="">
      <xdr:nvSpPr>
        <xdr:cNvPr id="375" name="n_1mainValue【公営住宅】&#10;一人当たり面積">
          <a:extLst>
            <a:ext uri="{FF2B5EF4-FFF2-40B4-BE49-F238E27FC236}">
              <a16:creationId xmlns:a16="http://schemas.microsoft.com/office/drawing/2014/main" id="{E634C648-4371-4B3F-8C53-2143C7FB3ACF}"/>
            </a:ext>
          </a:extLst>
        </xdr:cNvPr>
        <xdr:cNvSpPr txBox="1"/>
      </xdr:nvSpPr>
      <xdr:spPr>
        <a:xfrm>
          <a:off x="9359411" y="129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75</xdr:row>
      <xdr:rowOff>159275</xdr:rowOff>
    </xdr:from>
    <xdr:ext cx="534377" cy="259045"/>
    <xdr:sp macro="" textlink="">
      <xdr:nvSpPr>
        <xdr:cNvPr id="376" name="n_2mainValue【公営住宅】&#10;一人当たり面積">
          <a:extLst>
            <a:ext uri="{FF2B5EF4-FFF2-40B4-BE49-F238E27FC236}">
              <a16:creationId xmlns:a16="http://schemas.microsoft.com/office/drawing/2014/main" id="{9B6E1F63-17B5-48C3-BFF6-7DE5C344F425}"/>
            </a:ext>
          </a:extLst>
        </xdr:cNvPr>
        <xdr:cNvSpPr txBox="1"/>
      </xdr:nvSpPr>
      <xdr:spPr>
        <a:xfrm>
          <a:off x="8483111" y="130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76</xdr:row>
      <xdr:rowOff>42435</xdr:rowOff>
    </xdr:from>
    <xdr:ext cx="534377" cy="259045"/>
    <xdr:sp macro="" textlink="">
      <xdr:nvSpPr>
        <xdr:cNvPr id="377" name="n_3mainValue【公営住宅】&#10;一人当たり面積">
          <a:extLst>
            <a:ext uri="{FF2B5EF4-FFF2-40B4-BE49-F238E27FC236}">
              <a16:creationId xmlns:a16="http://schemas.microsoft.com/office/drawing/2014/main" id="{68444F5B-17D3-42DE-99C5-D12F924622D1}"/>
            </a:ext>
          </a:extLst>
        </xdr:cNvPr>
        <xdr:cNvSpPr txBox="1"/>
      </xdr:nvSpPr>
      <xdr:spPr>
        <a:xfrm>
          <a:off x="7594111" y="13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76</xdr:row>
      <xdr:rowOff>93363</xdr:rowOff>
    </xdr:from>
    <xdr:ext cx="534377" cy="259045"/>
    <xdr:sp macro="" textlink="">
      <xdr:nvSpPr>
        <xdr:cNvPr id="378" name="n_4mainValue【公営住宅】&#10;一人当たり面積">
          <a:extLst>
            <a:ext uri="{FF2B5EF4-FFF2-40B4-BE49-F238E27FC236}">
              <a16:creationId xmlns:a16="http://schemas.microsoft.com/office/drawing/2014/main" id="{9899F7A8-BF87-4380-8053-E44E85605846}"/>
            </a:ext>
          </a:extLst>
        </xdr:cNvPr>
        <xdr:cNvSpPr txBox="1"/>
      </xdr:nvSpPr>
      <xdr:spPr>
        <a:xfrm>
          <a:off x="6705111" y="131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9F16330-D26B-4EBE-9A67-135E2163B4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1A24626-EC84-47FF-90A6-E58485B367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C83E8CC-B9F9-4229-8D86-91876A72A3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2BB1A4F-E893-4099-94E7-635012E255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058F630-8D69-485C-B0B3-261536F226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36472BD-1A86-4231-AF10-AC6AD3E398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D702B31-1A83-4FC1-96EA-E0B2E5A2AC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7B5BB1B-1A52-4DD2-B6A3-D2FDDB5B257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6F868E1B-AE22-4BCD-80AA-8344642FCB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D0331A2C-6B52-48DA-A010-1CC100EFA8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FB95E6E-D03E-45F7-86F8-0B218E39B7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F7C400B-268B-4EBD-AEB6-11EA1DF58A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87ED61C-B200-4CD2-8AC1-C087523F32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0CDEE1F-6228-4484-9C78-C4E756EAED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6C2AFBA-D09D-41EE-AE8B-1B0574BC19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4BFE730-1EA7-4A03-A866-97F1712987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310AAC0-E76F-4671-BB7A-6671878FD1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1199C77-CA47-46F8-9925-0AACB327F4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7EC4D96-F2B4-4D99-B183-13E904C224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8D3E05E-EFAA-4160-9449-04B23A4BAF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EEC3702-99AE-4500-9EB8-C0B4B1F753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55101FE-136E-47F7-ADFF-05A08E30EA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D020B5F-E228-4D34-AF66-9F790F6EA0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50FDE84-B681-40C3-8619-C13D054E88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46AF0C2-CD07-49CD-90DD-BFC6DD0DC5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D93B954-8919-452B-A01D-76D7DEAF71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8A148B4-769C-479F-9A5F-A631A16DE6D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55D8A6D0-5381-4080-9936-7FC6ED3378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3C20F61-EEA9-4B67-8742-7C12850988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BFDF6C7B-392C-45D6-83C7-152E45B9C07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A6151135-0696-40A4-B95D-9F6CEA4D87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F80EDD67-29DF-4FCA-B412-C1F100A017E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685266F-4A92-4A6E-ACE4-F2998F063D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D29945A1-5EE1-4239-9B7C-C30EF3BE78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9AF3494D-AAA1-4DAD-BA10-546FF068CD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F7576A-AAD8-4355-8257-5A82DFF216B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7EED05E5-C11B-4295-8C37-A39D2D6F5A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77B4A5AF-4BF8-41CE-BCCE-ABBCA0D9EF2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930FB66-729F-41E9-A04A-679D20864D3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80D80DC-9B2C-46D4-9AB7-074552ADA0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859E7DB-A15F-41E0-8AF9-068F2EE216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13097058-ABC9-481B-9137-B86EF5E5E78C}"/>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CD699EC-B92C-4493-B537-8D01060BD191}"/>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64ADDA33-3161-4C69-86D1-1D80D5C3FAE1}"/>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F1702656-7353-4776-8C26-350EAB491CF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3291D85C-FA8F-475B-B8A9-B67F0071182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AD979F54-D20B-435A-97F1-86F4AFFD1018}"/>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55429DC5-20B0-486D-927E-3FB53FACA0CC}"/>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10D8E54D-A3F8-4926-B722-14CDEE9278B6}"/>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69943D35-BDC7-402F-BD07-6F389737A025}"/>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27B4C978-5A96-4374-9455-008F5711A3CE}"/>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E959AE1B-AE2B-4898-831F-501CB2F2A74D}"/>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3240E04-8097-4001-9F6D-A986AEB799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24CF87D-F410-414F-B663-D75A056658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6CE4F70-3167-4F28-82CF-EF8669F933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CD44772-5E58-4084-A207-4CD78DB6EA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2AA0296-8437-4BCB-B0F5-F3BEFB7501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92347</xdr:rowOff>
    </xdr:from>
    <xdr:to>
      <xdr:col>85</xdr:col>
      <xdr:colOff>177800</xdr:colOff>
      <xdr:row>34</xdr:row>
      <xdr:rowOff>22497</xdr:rowOff>
    </xdr:to>
    <xdr:sp macro="" textlink="">
      <xdr:nvSpPr>
        <xdr:cNvPr id="436" name="楕円 435">
          <a:extLst>
            <a:ext uri="{FF2B5EF4-FFF2-40B4-BE49-F238E27FC236}">
              <a16:creationId xmlns:a16="http://schemas.microsoft.com/office/drawing/2014/main" id="{28B75172-A78A-4A6E-8C1B-A0CD8478E52E}"/>
            </a:ext>
          </a:extLst>
        </xdr:cNvPr>
        <xdr:cNvSpPr/>
      </xdr:nvSpPr>
      <xdr:spPr>
        <a:xfrm>
          <a:off x="16268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115224</xdr:rowOff>
    </xdr:from>
    <xdr:ext cx="340478" cy="259045"/>
    <xdr:sp macro="" textlink="">
      <xdr:nvSpPr>
        <xdr:cNvPr id="437" name="【認定こども園・幼稚園・保育所】&#10;有形固定資産減価償却率該当値テキスト">
          <a:extLst>
            <a:ext uri="{FF2B5EF4-FFF2-40B4-BE49-F238E27FC236}">
              <a16:creationId xmlns:a16="http://schemas.microsoft.com/office/drawing/2014/main" id="{78E27255-301E-4BCA-BFAD-46A3F5D9E603}"/>
            </a:ext>
          </a:extLst>
        </xdr:cNvPr>
        <xdr:cNvSpPr txBox="1"/>
      </xdr:nvSpPr>
      <xdr:spPr>
        <a:xfrm>
          <a:off x="16357600" y="5601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46627</xdr:rowOff>
    </xdr:from>
    <xdr:to>
      <xdr:col>81</xdr:col>
      <xdr:colOff>101600</xdr:colOff>
      <xdr:row>33</xdr:row>
      <xdr:rowOff>148227</xdr:rowOff>
    </xdr:to>
    <xdr:sp macro="" textlink="">
      <xdr:nvSpPr>
        <xdr:cNvPr id="438" name="楕円 437">
          <a:extLst>
            <a:ext uri="{FF2B5EF4-FFF2-40B4-BE49-F238E27FC236}">
              <a16:creationId xmlns:a16="http://schemas.microsoft.com/office/drawing/2014/main" id="{39EE419B-AEB2-49B5-80DD-2E6D7602C797}"/>
            </a:ext>
          </a:extLst>
        </xdr:cNvPr>
        <xdr:cNvSpPr/>
      </xdr:nvSpPr>
      <xdr:spPr>
        <a:xfrm>
          <a:off x="15430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97427</xdr:rowOff>
    </xdr:from>
    <xdr:to>
      <xdr:col>85</xdr:col>
      <xdr:colOff>127000</xdr:colOff>
      <xdr:row>33</xdr:row>
      <xdr:rowOff>143147</xdr:rowOff>
    </xdr:to>
    <xdr:cxnSp macro="">
      <xdr:nvCxnSpPr>
        <xdr:cNvPr id="439" name="直線コネクタ 438">
          <a:extLst>
            <a:ext uri="{FF2B5EF4-FFF2-40B4-BE49-F238E27FC236}">
              <a16:creationId xmlns:a16="http://schemas.microsoft.com/office/drawing/2014/main" id="{CDEEB218-708A-4D61-89B7-8604833F6AB4}"/>
            </a:ext>
          </a:extLst>
        </xdr:cNvPr>
        <xdr:cNvCxnSpPr/>
      </xdr:nvCxnSpPr>
      <xdr:spPr>
        <a:xfrm>
          <a:off x="15481300" y="57552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xdr:rowOff>
    </xdr:from>
    <xdr:to>
      <xdr:col>76</xdr:col>
      <xdr:colOff>165100</xdr:colOff>
      <xdr:row>33</xdr:row>
      <xdr:rowOff>104140</xdr:rowOff>
    </xdr:to>
    <xdr:sp macro="" textlink="">
      <xdr:nvSpPr>
        <xdr:cNvPr id="440" name="楕円 439">
          <a:extLst>
            <a:ext uri="{FF2B5EF4-FFF2-40B4-BE49-F238E27FC236}">
              <a16:creationId xmlns:a16="http://schemas.microsoft.com/office/drawing/2014/main" id="{14A58E24-B03A-4845-A232-81E53004FDD8}"/>
            </a:ext>
          </a:extLst>
        </xdr:cNvPr>
        <xdr:cNvSpPr/>
      </xdr:nvSpPr>
      <xdr:spPr>
        <a:xfrm>
          <a:off x="14541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53340</xdr:rowOff>
    </xdr:from>
    <xdr:to>
      <xdr:col>81</xdr:col>
      <xdr:colOff>50800</xdr:colOff>
      <xdr:row>33</xdr:row>
      <xdr:rowOff>97427</xdr:rowOff>
    </xdr:to>
    <xdr:cxnSp macro="">
      <xdr:nvCxnSpPr>
        <xdr:cNvPr id="441" name="直線コネクタ 440">
          <a:extLst>
            <a:ext uri="{FF2B5EF4-FFF2-40B4-BE49-F238E27FC236}">
              <a16:creationId xmlns:a16="http://schemas.microsoft.com/office/drawing/2014/main" id="{C764DD91-B621-4A22-87E1-3C70304D63E7}"/>
            </a:ext>
          </a:extLst>
        </xdr:cNvPr>
        <xdr:cNvCxnSpPr/>
      </xdr:nvCxnSpPr>
      <xdr:spPr>
        <a:xfrm>
          <a:off x="14592300" y="57111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128270</xdr:rowOff>
    </xdr:from>
    <xdr:to>
      <xdr:col>72</xdr:col>
      <xdr:colOff>38100</xdr:colOff>
      <xdr:row>33</xdr:row>
      <xdr:rowOff>58420</xdr:rowOff>
    </xdr:to>
    <xdr:sp macro="" textlink="">
      <xdr:nvSpPr>
        <xdr:cNvPr id="442" name="楕円 441">
          <a:extLst>
            <a:ext uri="{FF2B5EF4-FFF2-40B4-BE49-F238E27FC236}">
              <a16:creationId xmlns:a16="http://schemas.microsoft.com/office/drawing/2014/main" id="{C26B937D-F660-4229-AA45-95930AA8B8BE}"/>
            </a:ext>
          </a:extLst>
        </xdr:cNvPr>
        <xdr:cNvSpPr/>
      </xdr:nvSpPr>
      <xdr:spPr>
        <a:xfrm>
          <a:off x="13652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xdr:rowOff>
    </xdr:from>
    <xdr:to>
      <xdr:col>76</xdr:col>
      <xdr:colOff>114300</xdr:colOff>
      <xdr:row>33</xdr:row>
      <xdr:rowOff>53340</xdr:rowOff>
    </xdr:to>
    <xdr:cxnSp macro="">
      <xdr:nvCxnSpPr>
        <xdr:cNvPr id="443" name="直線コネクタ 442">
          <a:extLst>
            <a:ext uri="{FF2B5EF4-FFF2-40B4-BE49-F238E27FC236}">
              <a16:creationId xmlns:a16="http://schemas.microsoft.com/office/drawing/2014/main" id="{D2BE53E4-5A95-4761-A162-B58B5AE35F0B}"/>
            </a:ext>
          </a:extLst>
        </xdr:cNvPr>
        <xdr:cNvCxnSpPr/>
      </xdr:nvCxnSpPr>
      <xdr:spPr>
        <a:xfrm>
          <a:off x="13703300" y="5665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4173</xdr:rowOff>
    </xdr:from>
    <xdr:to>
      <xdr:col>67</xdr:col>
      <xdr:colOff>101600</xdr:colOff>
      <xdr:row>41</xdr:row>
      <xdr:rowOff>105773</xdr:rowOff>
    </xdr:to>
    <xdr:sp macro="" textlink="">
      <xdr:nvSpPr>
        <xdr:cNvPr id="444" name="楕円 443">
          <a:extLst>
            <a:ext uri="{FF2B5EF4-FFF2-40B4-BE49-F238E27FC236}">
              <a16:creationId xmlns:a16="http://schemas.microsoft.com/office/drawing/2014/main" id="{2FD7F41E-3A2A-4B63-9A84-6B1F5600EFC9}"/>
            </a:ext>
          </a:extLst>
        </xdr:cNvPr>
        <xdr:cNvSpPr/>
      </xdr:nvSpPr>
      <xdr:spPr>
        <a:xfrm>
          <a:off x="12763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7620</xdr:rowOff>
    </xdr:from>
    <xdr:to>
      <xdr:col>71</xdr:col>
      <xdr:colOff>177800</xdr:colOff>
      <xdr:row>41</xdr:row>
      <xdr:rowOff>54973</xdr:rowOff>
    </xdr:to>
    <xdr:cxnSp macro="">
      <xdr:nvCxnSpPr>
        <xdr:cNvPr id="445" name="直線コネクタ 444">
          <a:extLst>
            <a:ext uri="{FF2B5EF4-FFF2-40B4-BE49-F238E27FC236}">
              <a16:creationId xmlns:a16="http://schemas.microsoft.com/office/drawing/2014/main" id="{CBE48087-B31C-4BC7-A015-55F88884BA9D}"/>
            </a:ext>
          </a:extLst>
        </xdr:cNvPr>
        <xdr:cNvCxnSpPr/>
      </xdr:nvCxnSpPr>
      <xdr:spPr>
        <a:xfrm flipV="1">
          <a:off x="12814300" y="5665470"/>
          <a:ext cx="889000" cy="14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2EA75D1C-8385-4262-8F0E-AA7F2881BB7F}"/>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5F068C2-54D8-4F42-B856-934EB5E2F2B5}"/>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CE082CBB-49CB-45DE-AC0C-E50A7CB56763}"/>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7950B19-33A7-4032-8ACC-5F410BAB5BCC}"/>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164754</xdr:rowOff>
    </xdr:from>
    <xdr:ext cx="340478" cy="259045"/>
    <xdr:sp macro="" textlink="">
      <xdr:nvSpPr>
        <xdr:cNvPr id="450" name="n_1mainValue【認定こども園・幼稚園・保育所】&#10;有形固定資産減価償却率">
          <a:extLst>
            <a:ext uri="{FF2B5EF4-FFF2-40B4-BE49-F238E27FC236}">
              <a16:creationId xmlns:a16="http://schemas.microsoft.com/office/drawing/2014/main" id="{2947E41C-FEBA-40A3-8CD0-A2E6B8336783}"/>
            </a:ext>
          </a:extLst>
        </xdr:cNvPr>
        <xdr:cNvSpPr txBox="1"/>
      </xdr:nvSpPr>
      <xdr:spPr>
        <a:xfrm>
          <a:off x="152983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120667</xdr:rowOff>
    </xdr:from>
    <xdr:ext cx="340478" cy="259045"/>
    <xdr:sp macro="" textlink="">
      <xdr:nvSpPr>
        <xdr:cNvPr id="451" name="n_2mainValue【認定こども園・幼稚園・保育所】&#10;有形固定資産減価償却率">
          <a:extLst>
            <a:ext uri="{FF2B5EF4-FFF2-40B4-BE49-F238E27FC236}">
              <a16:creationId xmlns:a16="http://schemas.microsoft.com/office/drawing/2014/main" id="{9798F730-D842-437E-AF23-E8D823027BC2}"/>
            </a:ext>
          </a:extLst>
        </xdr:cNvPr>
        <xdr:cNvSpPr txBox="1"/>
      </xdr:nvSpPr>
      <xdr:spPr>
        <a:xfrm>
          <a:off x="14422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74947</xdr:rowOff>
    </xdr:from>
    <xdr:ext cx="340478" cy="259045"/>
    <xdr:sp macro="" textlink="">
      <xdr:nvSpPr>
        <xdr:cNvPr id="452" name="n_3mainValue【認定こども園・幼稚園・保育所】&#10;有形固定資産減価償却率">
          <a:extLst>
            <a:ext uri="{FF2B5EF4-FFF2-40B4-BE49-F238E27FC236}">
              <a16:creationId xmlns:a16="http://schemas.microsoft.com/office/drawing/2014/main" id="{6F7E65D8-1F84-4942-A95C-8B7141B93495}"/>
            </a:ext>
          </a:extLst>
        </xdr:cNvPr>
        <xdr:cNvSpPr txBox="1"/>
      </xdr:nvSpPr>
      <xdr:spPr>
        <a:xfrm>
          <a:off x="13533061" y="5389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96900</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65DD507-61B2-480B-B27A-B8BD92A23E09}"/>
            </a:ext>
          </a:extLst>
        </xdr:cNvPr>
        <xdr:cNvSpPr txBox="1"/>
      </xdr:nvSpPr>
      <xdr:spPr>
        <a:xfrm>
          <a:off x="12611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033D7A8-A200-46B4-90F7-44932E573F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BD7B686-8232-4EBE-A64F-7DF7572F91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F8575AF-FEBB-4D23-BDD9-62D83D346D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0C0E9BD-C311-4E4E-9392-0E4146A839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85B9F2B-281B-452F-B6E4-6BC8B0F207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0940E7C-0A00-46A1-AAD5-1F587247FC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A8BDF57-82CC-47B8-88F2-D05CE9835A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C773FD5-34BA-4A54-B8D0-C4C0595282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D8BE9ED-C20C-4307-9898-81E5B3BD404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1B995AD-A397-46C8-9EE9-295AA01F2C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C3F428F-1CF2-4D64-9BCD-FE988A006C3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18D9F4BE-B06D-4738-A6AD-02CF7198B6E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82763C11-08FE-4BFE-A464-CBC92C0A117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35F273A-0456-43B2-BDEC-5E92A311382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DA8636F-5F3F-4917-A58C-09314BE0169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6F0FD82A-B736-4983-98B0-6DC4172A7EC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C2005DD-90CE-481D-A869-DDC1FE9A9BD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E2739798-CD0D-42BA-9074-D2860AEC798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E89A190-141E-4B52-89ED-2EFF60B4C6C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74EB88BB-7E5C-49EF-9E81-4D7EBF6A813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C3DC74D-68EB-4170-93F7-8CB4A62CB6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BE1F29E1-B43F-4EE8-92DD-385711EE708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4436B0C-0729-4A20-86BA-1FBE94034D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C9085302-B757-4459-8BD3-E9D5EF7CB7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AC2F3C64-B4E7-47F1-B186-D717CD25D3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7658DBB4-7645-4628-BC6C-055DCB065E4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32D5183D-FBAE-49D6-8259-E15C43443733}"/>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2176B9EB-41E7-48F0-9FFE-0DC2E7075AC9}"/>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902E1F0B-BB52-417B-94FF-CC1607D09F35}"/>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E2D32844-A242-425F-9223-D7A9E89E08C1}"/>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D14D6246-E77A-46C0-A023-A71FDF1FA4D8}"/>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895FA5CB-AE44-41E5-B70E-4B149FB35B96}"/>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85D550FC-1D53-4E29-9A7A-C9DD5AEA06C3}"/>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202CBDA0-19D7-439D-9A6E-B8311AE7215E}"/>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F4A3A5AD-A4DF-486E-8438-3B1F82ADB43F}"/>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43E0374A-6822-4A2F-9FDD-D55D1CBB7E28}"/>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60A01B7-7EFA-4D76-997A-1B6A128510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292F1A5-2DE7-4536-A1E5-C41144B197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B47A24F-B10C-4C84-8934-FF22DC94A1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505B6DF-6922-4BF7-AFC7-9B8B2F3FAE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305F551-A600-4DE8-998E-CEDBFEB39F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61323</xdr:rowOff>
    </xdr:from>
    <xdr:to>
      <xdr:col>116</xdr:col>
      <xdr:colOff>114300</xdr:colOff>
      <xdr:row>38</xdr:row>
      <xdr:rowOff>162923</xdr:rowOff>
    </xdr:to>
    <xdr:sp macro="" textlink="">
      <xdr:nvSpPr>
        <xdr:cNvPr id="495" name="楕円 494">
          <a:extLst>
            <a:ext uri="{FF2B5EF4-FFF2-40B4-BE49-F238E27FC236}">
              <a16:creationId xmlns:a16="http://schemas.microsoft.com/office/drawing/2014/main" id="{0B588F95-FA36-4167-8CA9-5BBB2AEF342E}"/>
            </a:ext>
          </a:extLst>
        </xdr:cNvPr>
        <xdr:cNvSpPr/>
      </xdr:nvSpPr>
      <xdr:spPr>
        <a:xfrm>
          <a:off x="22110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84200</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B671DF6D-79F5-4094-AAED-453E14D3C693}"/>
            </a:ext>
          </a:extLst>
        </xdr:cNvPr>
        <xdr:cNvSpPr txBox="1"/>
      </xdr:nvSpPr>
      <xdr:spPr>
        <a:xfrm>
          <a:off x="22199600"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85272</xdr:rowOff>
    </xdr:from>
    <xdr:to>
      <xdr:col>112</xdr:col>
      <xdr:colOff>38100</xdr:colOff>
      <xdr:row>39</xdr:row>
      <xdr:rowOff>15422</xdr:rowOff>
    </xdr:to>
    <xdr:sp macro="" textlink="">
      <xdr:nvSpPr>
        <xdr:cNvPr id="497" name="楕円 496">
          <a:extLst>
            <a:ext uri="{FF2B5EF4-FFF2-40B4-BE49-F238E27FC236}">
              <a16:creationId xmlns:a16="http://schemas.microsoft.com/office/drawing/2014/main" id="{27E63299-DAF6-40C0-ADA4-75C5A26BFF83}"/>
            </a:ext>
          </a:extLst>
        </xdr:cNvPr>
        <xdr:cNvSpPr/>
      </xdr:nvSpPr>
      <xdr:spPr>
        <a:xfrm>
          <a:off x="21272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136072</xdr:rowOff>
    </xdr:to>
    <xdr:cxnSp macro="">
      <xdr:nvCxnSpPr>
        <xdr:cNvPr id="498" name="直線コネクタ 497">
          <a:extLst>
            <a:ext uri="{FF2B5EF4-FFF2-40B4-BE49-F238E27FC236}">
              <a16:creationId xmlns:a16="http://schemas.microsoft.com/office/drawing/2014/main" id="{F9CC752C-032F-4DF9-97C1-64B81102F9FE}"/>
            </a:ext>
          </a:extLst>
        </xdr:cNvPr>
        <xdr:cNvCxnSpPr/>
      </xdr:nvCxnSpPr>
      <xdr:spPr>
        <a:xfrm flipV="1">
          <a:off x="21323300" y="6627223"/>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97246</xdr:rowOff>
    </xdr:from>
    <xdr:to>
      <xdr:col>107</xdr:col>
      <xdr:colOff>101600</xdr:colOff>
      <xdr:row>39</xdr:row>
      <xdr:rowOff>27396</xdr:rowOff>
    </xdr:to>
    <xdr:sp macro="" textlink="">
      <xdr:nvSpPr>
        <xdr:cNvPr id="499" name="楕円 498">
          <a:extLst>
            <a:ext uri="{FF2B5EF4-FFF2-40B4-BE49-F238E27FC236}">
              <a16:creationId xmlns:a16="http://schemas.microsoft.com/office/drawing/2014/main" id="{E68E151C-F680-45E3-B42D-0674DD4B352D}"/>
            </a:ext>
          </a:extLst>
        </xdr:cNvPr>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136072</xdr:rowOff>
    </xdr:from>
    <xdr:to>
      <xdr:col>111</xdr:col>
      <xdr:colOff>177800</xdr:colOff>
      <xdr:row>38</xdr:row>
      <xdr:rowOff>148046</xdr:rowOff>
    </xdr:to>
    <xdr:cxnSp macro="">
      <xdr:nvCxnSpPr>
        <xdr:cNvPr id="500" name="直線コネクタ 499">
          <a:extLst>
            <a:ext uri="{FF2B5EF4-FFF2-40B4-BE49-F238E27FC236}">
              <a16:creationId xmlns:a16="http://schemas.microsoft.com/office/drawing/2014/main" id="{4CA14D2F-7D04-4561-B2C9-06BA776B4336}"/>
            </a:ext>
          </a:extLst>
        </xdr:cNvPr>
        <xdr:cNvCxnSpPr/>
      </xdr:nvCxnSpPr>
      <xdr:spPr>
        <a:xfrm flipV="1">
          <a:off x="20434300" y="665117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119017</xdr:rowOff>
    </xdr:from>
    <xdr:to>
      <xdr:col>102</xdr:col>
      <xdr:colOff>165100</xdr:colOff>
      <xdr:row>39</xdr:row>
      <xdr:rowOff>49167</xdr:rowOff>
    </xdr:to>
    <xdr:sp macro="" textlink="">
      <xdr:nvSpPr>
        <xdr:cNvPr id="501" name="楕円 500">
          <a:extLst>
            <a:ext uri="{FF2B5EF4-FFF2-40B4-BE49-F238E27FC236}">
              <a16:creationId xmlns:a16="http://schemas.microsoft.com/office/drawing/2014/main" id="{034753BF-8777-4C60-9AED-7C351814DC73}"/>
            </a:ext>
          </a:extLst>
        </xdr:cNvPr>
        <xdr:cNvSpPr/>
      </xdr:nvSpPr>
      <xdr:spPr>
        <a:xfrm>
          <a:off x="19494500" y="66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148046</xdr:rowOff>
    </xdr:from>
    <xdr:to>
      <xdr:col>107</xdr:col>
      <xdr:colOff>50800</xdr:colOff>
      <xdr:row>38</xdr:row>
      <xdr:rowOff>169817</xdr:rowOff>
    </xdr:to>
    <xdr:cxnSp macro="">
      <xdr:nvCxnSpPr>
        <xdr:cNvPr id="502" name="直線コネクタ 501">
          <a:extLst>
            <a:ext uri="{FF2B5EF4-FFF2-40B4-BE49-F238E27FC236}">
              <a16:creationId xmlns:a16="http://schemas.microsoft.com/office/drawing/2014/main" id="{4817B674-127D-49D6-B535-9DA9E99F9416}"/>
            </a:ext>
          </a:extLst>
        </xdr:cNvPr>
        <xdr:cNvCxnSpPr/>
      </xdr:nvCxnSpPr>
      <xdr:spPr>
        <a:xfrm flipV="1">
          <a:off x="19545300" y="666314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119017</xdr:rowOff>
    </xdr:from>
    <xdr:to>
      <xdr:col>98</xdr:col>
      <xdr:colOff>38100</xdr:colOff>
      <xdr:row>41</xdr:row>
      <xdr:rowOff>49167</xdr:rowOff>
    </xdr:to>
    <xdr:sp macro="" textlink="">
      <xdr:nvSpPr>
        <xdr:cNvPr id="503" name="楕円 502">
          <a:extLst>
            <a:ext uri="{FF2B5EF4-FFF2-40B4-BE49-F238E27FC236}">
              <a16:creationId xmlns:a16="http://schemas.microsoft.com/office/drawing/2014/main" id="{45AF9134-C586-41A3-8608-8D9E63FAC08D}"/>
            </a:ext>
          </a:extLst>
        </xdr:cNvPr>
        <xdr:cNvSpPr/>
      </xdr:nvSpPr>
      <xdr:spPr>
        <a:xfrm>
          <a:off x="186055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169817</xdr:rowOff>
    </xdr:from>
    <xdr:to>
      <xdr:col>102</xdr:col>
      <xdr:colOff>114300</xdr:colOff>
      <xdr:row>40</xdr:row>
      <xdr:rowOff>169817</xdr:rowOff>
    </xdr:to>
    <xdr:cxnSp macro="">
      <xdr:nvCxnSpPr>
        <xdr:cNvPr id="504" name="直線コネクタ 503">
          <a:extLst>
            <a:ext uri="{FF2B5EF4-FFF2-40B4-BE49-F238E27FC236}">
              <a16:creationId xmlns:a16="http://schemas.microsoft.com/office/drawing/2014/main" id="{4E658A27-F9B8-4DA6-B192-9140F0235459}"/>
            </a:ext>
          </a:extLst>
        </xdr:cNvPr>
        <xdr:cNvCxnSpPr/>
      </xdr:nvCxnSpPr>
      <xdr:spPr>
        <a:xfrm flipV="1">
          <a:off x="18656300" y="668491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EEB660F8-FAD2-45AC-B8FF-6470EC5B6F2D}"/>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D11B0707-85CD-484A-9FD0-D47F5CF5BD64}"/>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8B1AEA1B-7DC8-4E5E-8F4C-A92771FF3295}"/>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9A5B7C35-1526-4DEF-B017-B74831F844BE}"/>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31949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9D890571-1B10-4E52-8855-27D93F41E52D}"/>
            </a:ext>
          </a:extLst>
        </xdr:cNvPr>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43923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A50CE1F-5FCD-4801-B795-4C910B5A43AD}"/>
            </a:ext>
          </a:extLst>
        </xdr:cNvPr>
        <xdr:cNvSpPr txBox="1"/>
      </xdr:nvSpPr>
      <xdr:spPr>
        <a:xfrm>
          <a:off x="20199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65694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397E262B-B804-4CCF-83CA-2557F4CDAE54}"/>
            </a:ext>
          </a:extLst>
        </xdr:cNvPr>
        <xdr:cNvSpPr txBox="1"/>
      </xdr:nvSpPr>
      <xdr:spPr>
        <a:xfrm>
          <a:off x="19310427"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40294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10966834-01F7-4B55-B39F-C4B838CBE349}"/>
            </a:ext>
          </a:extLst>
        </xdr:cNvPr>
        <xdr:cNvSpPr txBox="1"/>
      </xdr:nvSpPr>
      <xdr:spPr>
        <a:xfrm>
          <a:off x="18421427" y="70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D090D79E-A5D5-477F-B1FF-4BDA97A144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D9B9CF7-B592-49DE-91A0-31F405E531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7CD4FB15-4E43-4B97-84BF-6ECFFC59A0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A8FB97B0-57DC-4C5F-B320-A72D947890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33A269CF-C3E9-4AD6-BF29-522FEBF0F5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B950C2CD-E9BC-44A8-8CF6-7D9C333590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3C9B975-4AE5-4E77-B758-ADF3F8EFD4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CAA2EB8-0244-4498-AE50-81D56BEB3D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CB307797-25DA-4DE2-8F9E-5BE056AF26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8585DF11-C9C9-4FF3-BE2A-EBB89F6395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F0A65CB-A508-4715-80E4-60456D65F0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FE5DD6D2-1CCF-416B-8BA0-4ACADEAAE4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84C32C83-542F-4089-A58F-E0D29172990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21EC0D86-4C50-43B3-954B-FD71F86C90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9EF500C1-9048-4966-8EBF-F0975BA025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4B1B8F70-888A-47F4-B618-5CF1F1A6FE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10F1F26-6A64-4BF7-A8F7-B124D7F1CF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DE4688BA-B838-4CA9-938F-97E05A02C7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DFB6CE5D-0077-4B4A-AC88-0D2719B6CA2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88A7EFEA-21B2-4A00-BE22-22FDC6A19C6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DB3A9AC3-4525-442D-83B3-93D8DBC7852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3D1F9831-56DC-46EC-8FBD-BC95E75692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45B33CD-E037-4883-B06A-5EB937A30E6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BD77FAB5-F17B-4CF0-BC6C-BE7AA4A4BB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2F529BB4-E155-4455-8338-A9B779A997D4}"/>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5BB6A94C-87DD-49CF-9033-BC22480A837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9DBA05B6-D527-4750-B711-F165D7A6D8DE}"/>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BDAC20C9-4053-43B9-B84C-726E51FB96A7}"/>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BB4EFF4F-2518-42F6-8766-B4579B76CDAB}"/>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D535C0B-61C6-481A-A929-CA728B36913A}"/>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5A981745-9794-4574-BBF5-C7266BE6CB3D}"/>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736F8877-B30F-4DE2-B0DD-9ADCED51770E}"/>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DC8579CC-4E74-4BA1-8069-C49A214F6389}"/>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B7A2DC80-0773-4BA7-85A0-5259A09037B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1EC71598-C9BD-4FB7-BE08-00165AD6346B}"/>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4DBF78E-27C7-4C11-B2A3-A5D0DFBF97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238DD54-1802-4E68-94E7-3E0FEA6B6A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0F9FE8F-F0A4-426F-87C2-92DDEAEF98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D760342-B221-4F5A-B630-D31FF8024E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21CDEBC-22ED-4CF9-919E-69153D5525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40640</xdr:rowOff>
    </xdr:from>
    <xdr:to>
      <xdr:col>85</xdr:col>
      <xdr:colOff>177800</xdr:colOff>
      <xdr:row>63</xdr:row>
      <xdr:rowOff>142240</xdr:rowOff>
    </xdr:to>
    <xdr:sp macro="" textlink="">
      <xdr:nvSpPr>
        <xdr:cNvPr id="553" name="楕円 552">
          <a:extLst>
            <a:ext uri="{FF2B5EF4-FFF2-40B4-BE49-F238E27FC236}">
              <a16:creationId xmlns:a16="http://schemas.microsoft.com/office/drawing/2014/main" id="{A37BA5E1-30EB-4C16-81C3-99ECF163547D}"/>
            </a:ext>
          </a:extLst>
        </xdr:cNvPr>
        <xdr:cNvSpPr/>
      </xdr:nvSpPr>
      <xdr:spPr>
        <a:xfrm>
          <a:off x="16268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127017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949F3C5C-EB88-4C31-9E84-BD7C7BE9BA91}"/>
            </a:ext>
          </a:extLst>
        </xdr:cNvPr>
        <xdr:cNvSpPr txBox="1"/>
      </xdr:nvSpPr>
      <xdr:spPr>
        <a:xfrm>
          <a:off x="16357600" y="1075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555" name="楕円 554">
          <a:extLst>
            <a:ext uri="{FF2B5EF4-FFF2-40B4-BE49-F238E27FC236}">
              <a16:creationId xmlns:a16="http://schemas.microsoft.com/office/drawing/2014/main" id="{F66FB6B4-2597-4B79-B4A5-99B886FE9029}"/>
            </a:ext>
          </a:extLst>
        </xdr:cNvPr>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28575</xdr:rowOff>
    </xdr:from>
    <xdr:to>
      <xdr:col>85</xdr:col>
      <xdr:colOff>127000</xdr:colOff>
      <xdr:row>63</xdr:row>
      <xdr:rowOff>91440</xdr:rowOff>
    </xdr:to>
    <xdr:cxnSp macro="">
      <xdr:nvCxnSpPr>
        <xdr:cNvPr id="556" name="直線コネクタ 555">
          <a:extLst>
            <a:ext uri="{FF2B5EF4-FFF2-40B4-BE49-F238E27FC236}">
              <a16:creationId xmlns:a16="http://schemas.microsoft.com/office/drawing/2014/main" id="{DE18A3D8-01FE-4C27-9991-73251A41D980}"/>
            </a:ext>
          </a:extLst>
        </xdr:cNvPr>
        <xdr:cNvCxnSpPr/>
      </xdr:nvCxnSpPr>
      <xdr:spPr>
        <a:xfrm>
          <a:off x="15481300" y="108299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57" name="楕円 556">
          <a:extLst>
            <a:ext uri="{FF2B5EF4-FFF2-40B4-BE49-F238E27FC236}">
              <a16:creationId xmlns:a16="http://schemas.microsoft.com/office/drawing/2014/main" id="{5C9B9F91-906F-427A-B0A7-DD360440092D}"/>
            </a:ext>
          </a:extLst>
        </xdr:cNvPr>
        <xdr:cNvSpPr/>
      </xdr:nvSpPr>
      <xdr:spPr>
        <a:xfrm>
          <a:off x="1454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63</xdr:row>
      <xdr:rowOff>28575</xdr:rowOff>
    </xdr:to>
    <xdr:cxnSp macro="">
      <xdr:nvCxnSpPr>
        <xdr:cNvPr id="558" name="直線コネクタ 557">
          <a:extLst>
            <a:ext uri="{FF2B5EF4-FFF2-40B4-BE49-F238E27FC236}">
              <a16:creationId xmlns:a16="http://schemas.microsoft.com/office/drawing/2014/main" id="{1418039D-C87C-4119-B6E2-85983B3F1597}"/>
            </a:ext>
          </a:extLst>
        </xdr:cNvPr>
        <xdr:cNvCxnSpPr/>
      </xdr:nvCxnSpPr>
      <xdr:spPr>
        <a:xfrm>
          <a:off x="14592300" y="10753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559" name="楕円 558">
          <a:extLst>
            <a:ext uri="{FF2B5EF4-FFF2-40B4-BE49-F238E27FC236}">
              <a16:creationId xmlns:a16="http://schemas.microsoft.com/office/drawing/2014/main" id="{5C47186A-20AF-414A-9D6B-DCCD8E4A9BE3}"/>
            </a:ext>
          </a:extLst>
        </xdr:cNvPr>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53340</xdr:rowOff>
    </xdr:from>
    <xdr:to>
      <xdr:col>76</xdr:col>
      <xdr:colOff>114300</xdr:colOff>
      <xdr:row>62</xdr:row>
      <xdr:rowOff>123825</xdr:rowOff>
    </xdr:to>
    <xdr:cxnSp macro="">
      <xdr:nvCxnSpPr>
        <xdr:cNvPr id="560" name="直線コネクタ 559">
          <a:extLst>
            <a:ext uri="{FF2B5EF4-FFF2-40B4-BE49-F238E27FC236}">
              <a16:creationId xmlns:a16="http://schemas.microsoft.com/office/drawing/2014/main" id="{61D9B3D0-0800-42A7-B12D-A9EF27D440E0}"/>
            </a:ext>
          </a:extLst>
        </xdr:cNvPr>
        <xdr:cNvCxnSpPr/>
      </xdr:nvCxnSpPr>
      <xdr:spPr>
        <a:xfrm>
          <a:off x="13703300" y="106832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107315</xdr:rowOff>
    </xdr:from>
    <xdr:to>
      <xdr:col>67</xdr:col>
      <xdr:colOff>101600</xdr:colOff>
      <xdr:row>62</xdr:row>
      <xdr:rowOff>37465</xdr:rowOff>
    </xdr:to>
    <xdr:sp macro="" textlink="">
      <xdr:nvSpPr>
        <xdr:cNvPr id="561" name="楕円 560">
          <a:extLst>
            <a:ext uri="{FF2B5EF4-FFF2-40B4-BE49-F238E27FC236}">
              <a16:creationId xmlns:a16="http://schemas.microsoft.com/office/drawing/2014/main" id="{2B77691B-82FD-4A60-8930-BA57E335DAC6}"/>
            </a:ext>
          </a:extLst>
        </xdr:cNvPr>
        <xdr:cNvSpPr/>
      </xdr:nvSpPr>
      <xdr:spPr>
        <a:xfrm>
          <a:off x="1276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158115</xdr:rowOff>
    </xdr:from>
    <xdr:to>
      <xdr:col>71</xdr:col>
      <xdr:colOff>177800</xdr:colOff>
      <xdr:row>62</xdr:row>
      <xdr:rowOff>53340</xdr:rowOff>
    </xdr:to>
    <xdr:cxnSp macro="">
      <xdr:nvCxnSpPr>
        <xdr:cNvPr id="562" name="直線コネクタ 561">
          <a:extLst>
            <a:ext uri="{FF2B5EF4-FFF2-40B4-BE49-F238E27FC236}">
              <a16:creationId xmlns:a16="http://schemas.microsoft.com/office/drawing/2014/main" id="{4048E643-D3EA-4DF2-8814-99FE438A768A}"/>
            </a:ext>
          </a:extLst>
        </xdr:cNvPr>
        <xdr:cNvCxnSpPr/>
      </xdr:nvCxnSpPr>
      <xdr:spPr>
        <a:xfrm>
          <a:off x="12814300" y="106165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356453E1-7D2B-47E1-A4AA-83C3CF7C5F7D}"/>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353C8F13-C834-425F-B3CE-371C09BB819D}"/>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5872D7A2-D693-438F-9DEE-4BB46F21DE59}"/>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C3AA6D73-7188-4D42-8EAF-41FCD2FBC553}"/>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567" name="n_1mainValue【学校施設】&#10;有形固定資産減価償却率">
          <a:extLst>
            <a:ext uri="{FF2B5EF4-FFF2-40B4-BE49-F238E27FC236}">
              <a16:creationId xmlns:a16="http://schemas.microsoft.com/office/drawing/2014/main" id="{0546AA55-13C7-4A6A-832C-2D78D4CF883E}"/>
            </a:ext>
          </a:extLst>
        </xdr:cNvPr>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68" name="n_2mainValue【学校施設】&#10;有形固定資産減価償却率">
          <a:extLst>
            <a:ext uri="{FF2B5EF4-FFF2-40B4-BE49-F238E27FC236}">
              <a16:creationId xmlns:a16="http://schemas.microsoft.com/office/drawing/2014/main" id="{EF6550AA-FD5E-48B3-9C72-5CE3C8F8D49B}"/>
            </a:ext>
          </a:extLst>
        </xdr:cNvPr>
        <xdr:cNvSpPr txBox="1"/>
      </xdr:nvSpPr>
      <xdr:spPr>
        <a:xfrm>
          <a:off x="14389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569" name="n_3mainValue【学校施設】&#10;有形固定資産減価償却率">
          <a:extLst>
            <a:ext uri="{FF2B5EF4-FFF2-40B4-BE49-F238E27FC236}">
              <a16:creationId xmlns:a16="http://schemas.microsoft.com/office/drawing/2014/main" id="{BAF6F674-4B73-4C4F-A1D6-A8B4F711DFC7}"/>
            </a:ext>
          </a:extLst>
        </xdr:cNvPr>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28592</xdr:rowOff>
    </xdr:from>
    <xdr:ext cx="405111" cy="259045"/>
    <xdr:sp macro="" textlink="">
      <xdr:nvSpPr>
        <xdr:cNvPr id="570" name="n_4mainValue【学校施設】&#10;有形固定資産減価償却率">
          <a:extLst>
            <a:ext uri="{FF2B5EF4-FFF2-40B4-BE49-F238E27FC236}">
              <a16:creationId xmlns:a16="http://schemas.microsoft.com/office/drawing/2014/main" id="{F655F344-25CF-40CE-8748-D4328B7BFDCB}"/>
            </a:ext>
          </a:extLst>
        </xdr:cNvPr>
        <xdr:cNvSpPr txBox="1"/>
      </xdr:nvSpPr>
      <xdr:spPr>
        <a:xfrm>
          <a:off x="12611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713F925E-0437-4326-9AFF-99D2B147D0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DFE8A3A4-0478-4A48-B26C-099E0D1961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A0A16A9D-AFCE-447A-84A9-CCD4E032A7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51D78BFF-6F97-438F-8B47-7439DD9044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59CE1A53-59DB-4212-AFC6-582F59825A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20764FB5-D634-40F9-9C5D-6C93E7A82F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611FA54-748A-444A-B216-A21048EEBB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229E24AF-FBCB-42F2-9184-1DAE3BC084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83C12E28-0B24-4443-BE69-F4BDBF2F81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7F63367-77AE-4256-8B47-C1E9302935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111D42DD-7010-49F8-BE0E-EC5F04F1AD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C200F6A6-FD67-4825-B220-F080483A0E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23D389CA-516F-4DFB-A39A-9E4FFE0314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2B668589-3305-4134-8BDA-D066B8CBAF8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4CE6AB36-40A1-481D-91FE-4AA3AC1BB3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BDB560FD-3D8F-4AC3-BE8B-DBFE963DAD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73A46030-7F52-4907-B8AB-CE7C22831B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B3FFDDBE-241B-4536-A85E-FDE166B8F21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C1BFEA1A-2316-4DE5-A80A-EA4EDA7C27E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C33BDBF2-0EDE-4268-828F-559EBCDF69A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934265E8-A402-450F-A3F6-10913FC9BB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CAADFD23-372C-4CAE-99A4-16AC7583225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6D981FA3-4E25-44D2-826D-5CB02535DC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2340192F-EE7D-48AD-9CF6-68522F282AB2}"/>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023171D2-0652-45A5-94A9-2BE66C3C9E4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E3E43A54-61E7-4950-9E0C-016705081A1C}"/>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0EF43207-7352-403D-96A6-BFB5728E9CF4}"/>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BA487FDB-49DD-4005-ADE1-259347ED2D0E}"/>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3DF9129F-DB78-424E-9649-91C96E244299}"/>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A4A57564-EA21-49FC-BF9A-847EDC7BDE14}"/>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F23A66D9-A73A-4EA2-AFC1-341E79594D69}"/>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33F2169C-DEBF-4605-864F-25EB28F8C494}"/>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81A657C8-E93F-44F1-9B52-559D6CDA6F6F}"/>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DF61A66B-98F3-471A-9DA8-3C756ACCA11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7DAAD11-11EE-49CF-A275-C30E688B3A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FA2A2E1-B7C0-455E-96B5-639F5F6F99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EFCA385-3765-46CE-BA7A-633F97E154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6315A83-6C53-4656-9201-833F24E120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B22DA5A-D92F-4071-AC89-493BA74789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137541</xdr:rowOff>
    </xdr:from>
    <xdr:to>
      <xdr:col>116</xdr:col>
      <xdr:colOff>114300</xdr:colOff>
      <xdr:row>61</xdr:row>
      <xdr:rowOff>67691</xdr:rowOff>
    </xdr:to>
    <xdr:sp macro="" textlink="">
      <xdr:nvSpPr>
        <xdr:cNvPr id="610" name="楕円 609">
          <a:extLst>
            <a:ext uri="{FF2B5EF4-FFF2-40B4-BE49-F238E27FC236}">
              <a16:creationId xmlns:a16="http://schemas.microsoft.com/office/drawing/2014/main" id="{60643D97-EC7C-4847-9E9C-E0F8B508B92F}"/>
            </a:ext>
          </a:extLst>
        </xdr:cNvPr>
        <xdr:cNvSpPr/>
      </xdr:nvSpPr>
      <xdr:spPr>
        <a:xfrm>
          <a:off x="22110700" y="1042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160418</xdr:rowOff>
    </xdr:from>
    <xdr:ext cx="469744" cy="259045"/>
    <xdr:sp macro="" textlink="">
      <xdr:nvSpPr>
        <xdr:cNvPr id="611" name="【学校施設】&#10;一人当たり面積該当値テキスト">
          <a:extLst>
            <a:ext uri="{FF2B5EF4-FFF2-40B4-BE49-F238E27FC236}">
              <a16:creationId xmlns:a16="http://schemas.microsoft.com/office/drawing/2014/main" id="{B57C8720-35D2-4B1E-98DE-056229CF1579}"/>
            </a:ext>
          </a:extLst>
        </xdr:cNvPr>
        <xdr:cNvSpPr txBox="1"/>
      </xdr:nvSpPr>
      <xdr:spPr>
        <a:xfrm>
          <a:off x="22199600" y="1027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157607</xdr:rowOff>
    </xdr:from>
    <xdr:to>
      <xdr:col>112</xdr:col>
      <xdr:colOff>38100</xdr:colOff>
      <xdr:row>61</xdr:row>
      <xdr:rowOff>87757</xdr:rowOff>
    </xdr:to>
    <xdr:sp macro="" textlink="">
      <xdr:nvSpPr>
        <xdr:cNvPr id="612" name="楕円 611">
          <a:extLst>
            <a:ext uri="{FF2B5EF4-FFF2-40B4-BE49-F238E27FC236}">
              <a16:creationId xmlns:a16="http://schemas.microsoft.com/office/drawing/2014/main" id="{33A7397E-3DD0-4940-8657-59FB464B10D2}"/>
            </a:ext>
          </a:extLst>
        </xdr:cNvPr>
        <xdr:cNvSpPr/>
      </xdr:nvSpPr>
      <xdr:spPr>
        <a:xfrm>
          <a:off x="21272500" y="104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16891</xdr:rowOff>
    </xdr:from>
    <xdr:to>
      <xdr:col>116</xdr:col>
      <xdr:colOff>63500</xdr:colOff>
      <xdr:row>61</xdr:row>
      <xdr:rowOff>36957</xdr:rowOff>
    </xdr:to>
    <xdr:cxnSp macro="">
      <xdr:nvCxnSpPr>
        <xdr:cNvPr id="613" name="直線コネクタ 612">
          <a:extLst>
            <a:ext uri="{FF2B5EF4-FFF2-40B4-BE49-F238E27FC236}">
              <a16:creationId xmlns:a16="http://schemas.microsoft.com/office/drawing/2014/main" id="{1B051064-B27D-4C09-A840-B0A1B61CAEF4}"/>
            </a:ext>
          </a:extLst>
        </xdr:cNvPr>
        <xdr:cNvCxnSpPr/>
      </xdr:nvCxnSpPr>
      <xdr:spPr>
        <a:xfrm flipV="1">
          <a:off x="21323300" y="10475341"/>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168529</xdr:rowOff>
    </xdr:from>
    <xdr:to>
      <xdr:col>107</xdr:col>
      <xdr:colOff>101600</xdr:colOff>
      <xdr:row>61</xdr:row>
      <xdr:rowOff>98679</xdr:rowOff>
    </xdr:to>
    <xdr:sp macro="" textlink="">
      <xdr:nvSpPr>
        <xdr:cNvPr id="614" name="楕円 613">
          <a:extLst>
            <a:ext uri="{FF2B5EF4-FFF2-40B4-BE49-F238E27FC236}">
              <a16:creationId xmlns:a16="http://schemas.microsoft.com/office/drawing/2014/main" id="{9E3118B2-13E2-44E7-967A-BE5C8BF09F0E}"/>
            </a:ext>
          </a:extLst>
        </xdr:cNvPr>
        <xdr:cNvSpPr/>
      </xdr:nvSpPr>
      <xdr:spPr>
        <a:xfrm>
          <a:off x="20383500" y="104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36957</xdr:rowOff>
    </xdr:from>
    <xdr:to>
      <xdr:col>111</xdr:col>
      <xdr:colOff>177800</xdr:colOff>
      <xdr:row>61</xdr:row>
      <xdr:rowOff>47879</xdr:rowOff>
    </xdr:to>
    <xdr:cxnSp macro="">
      <xdr:nvCxnSpPr>
        <xdr:cNvPr id="615" name="直線コネクタ 614">
          <a:extLst>
            <a:ext uri="{FF2B5EF4-FFF2-40B4-BE49-F238E27FC236}">
              <a16:creationId xmlns:a16="http://schemas.microsoft.com/office/drawing/2014/main" id="{A7B74407-96A1-48A7-8E56-9569582F5E89}"/>
            </a:ext>
          </a:extLst>
        </xdr:cNvPr>
        <xdr:cNvCxnSpPr/>
      </xdr:nvCxnSpPr>
      <xdr:spPr>
        <a:xfrm flipV="1">
          <a:off x="20434300" y="1049540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16002</xdr:rowOff>
    </xdr:from>
    <xdr:to>
      <xdr:col>102</xdr:col>
      <xdr:colOff>165100</xdr:colOff>
      <xdr:row>61</xdr:row>
      <xdr:rowOff>117602</xdr:rowOff>
    </xdr:to>
    <xdr:sp macro="" textlink="">
      <xdr:nvSpPr>
        <xdr:cNvPr id="616" name="楕円 615">
          <a:extLst>
            <a:ext uri="{FF2B5EF4-FFF2-40B4-BE49-F238E27FC236}">
              <a16:creationId xmlns:a16="http://schemas.microsoft.com/office/drawing/2014/main" id="{DE4CA1C4-2391-4DC5-A206-6873AB2C041D}"/>
            </a:ext>
          </a:extLst>
        </xdr:cNvPr>
        <xdr:cNvSpPr/>
      </xdr:nvSpPr>
      <xdr:spPr>
        <a:xfrm>
          <a:off x="19494500" y="104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47879</xdr:rowOff>
    </xdr:from>
    <xdr:to>
      <xdr:col>107</xdr:col>
      <xdr:colOff>50800</xdr:colOff>
      <xdr:row>61</xdr:row>
      <xdr:rowOff>66802</xdr:rowOff>
    </xdr:to>
    <xdr:cxnSp macro="">
      <xdr:nvCxnSpPr>
        <xdr:cNvPr id="617" name="直線コネクタ 616">
          <a:extLst>
            <a:ext uri="{FF2B5EF4-FFF2-40B4-BE49-F238E27FC236}">
              <a16:creationId xmlns:a16="http://schemas.microsoft.com/office/drawing/2014/main" id="{65D33532-DC49-4492-A374-D2C08941FFF3}"/>
            </a:ext>
          </a:extLst>
        </xdr:cNvPr>
        <xdr:cNvCxnSpPr/>
      </xdr:nvCxnSpPr>
      <xdr:spPr>
        <a:xfrm flipV="1">
          <a:off x="19545300" y="10506329"/>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33655</xdr:rowOff>
    </xdr:from>
    <xdr:to>
      <xdr:col>98</xdr:col>
      <xdr:colOff>38100</xdr:colOff>
      <xdr:row>61</xdr:row>
      <xdr:rowOff>135255</xdr:rowOff>
    </xdr:to>
    <xdr:sp macro="" textlink="">
      <xdr:nvSpPr>
        <xdr:cNvPr id="618" name="楕円 617">
          <a:extLst>
            <a:ext uri="{FF2B5EF4-FFF2-40B4-BE49-F238E27FC236}">
              <a16:creationId xmlns:a16="http://schemas.microsoft.com/office/drawing/2014/main" id="{55F149D6-B3AF-4A99-8E6E-935CB5329870}"/>
            </a:ext>
          </a:extLst>
        </xdr:cNvPr>
        <xdr:cNvSpPr/>
      </xdr:nvSpPr>
      <xdr:spPr>
        <a:xfrm>
          <a:off x="18605500" y="10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66802</xdr:rowOff>
    </xdr:from>
    <xdr:to>
      <xdr:col>102</xdr:col>
      <xdr:colOff>114300</xdr:colOff>
      <xdr:row>61</xdr:row>
      <xdr:rowOff>84455</xdr:rowOff>
    </xdr:to>
    <xdr:cxnSp macro="">
      <xdr:nvCxnSpPr>
        <xdr:cNvPr id="619" name="直線コネクタ 618">
          <a:extLst>
            <a:ext uri="{FF2B5EF4-FFF2-40B4-BE49-F238E27FC236}">
              <a16:creationId xmlns:a16="http://schemas.microsoft.com/office/drawing/2014/main" id="{6F458B4A-DE8F-4631-94A7-0FDAD3089320}"/>
            </a:ext>
          </a:extLst>
        </xdr:cNvPr>
        <xdr:cNvCxnSpPr/>
      </xdr:nvCxnSpPr>
      <xdr:spPr>
        <a:xfrm flipV="1">
          <a:off x="18656300" y="10525252"/>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979BE419-9826-4A9D-996A-7D57730A2C40}"/>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002EF65D-4CC1-4845-B026-8DF1A16B4EA8}"/>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2BA52E7D-FE0A-4B2E-8174-DA04B19E22B6}"/>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0A66CCE3-6C7B-4FD8-A56E-C15DEB78BD13}"/>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104284</xdr:rowOff>
    </xdr:from>
    <xdr:ext cx="469744" cy="259045"/>
    <xdr:sp macro="" textlink="">
      <xdr:nvSpPr>
        <xdr:cNvPr id="624" name="n_1mainValue【学校施設】&#10;一人当たり面積">
          <a:extLst>
            <a:ext uri="{FF2B5EF4-FFF2-40B4-BE49-F238E27FC236}">
              <a16:creationId xmlns:a16="http://schemas.microsoft.com/office/drawing/2014/main" id="{3D1CAB3F-4D55-46D2-BB3C-EE23C5D03C60}"/>
            </a:ext>
          </a:extLst>
        </xdr:cNvPr>
        <xdr:cNvSpPr txBox="1"/>
      </xdr:nvSpPr>
      <xdr:spPr>
        <a:xfrm>
          <a:off x="21075727" y="102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115206</xdr:rowOff>
    </xdr:from>
    <xdr:ext cx="469744" cy="259045"/>
    <xdr:sp macro="" textlink="">
      <xdr:nvSpPr>
        <xdr:cNvPr id="625" name="n_2mainValue【学校施設】&#10;一人当たり面積">
          <a:extLst>
            <a:ext uri="{FF2B5EF4-FFF2-40B4-BE49-F238E27FC236}">
              <a16:creationId xmlns:a16="http://schemas.microsoft.com/office/drawing/2014/main" id="{E1B9B76C-81CB-4EFA-80F0-DD845E9A0A9A}"/>
            </a:ext>
          </a:extLst>
        </xdr:cNvPr>
        <xdr:cNvSpPr txBox="1"/>
      </xdr:nvSpPr>
      <xdr:spPr>
        <a:xfrm>
          <a:off x="20199427" y="102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134129</xdr:rowOff>
    </xdr:from>
    <xdr:ext cx="469744" cy="259045"/>
    <xdr:sp macro="" textlink="">
      <xdr:nvSpPr>
        <xdr:cNvPr id="626" name="n_3mainValue【学校施設】&#10;一人当たり面積">
          <a:extLst>
            <a:ext uri="{FF2B5EF4-FFF2-40B4-BE49-F238E27FC236}">
              <a16:creationId xmlns:a16="http://schemas.microsoft.com/office/drawing/2014/main" id="{8D7DB4E6-FE6F-40B6-B5A8-DCBBBD2E60B1}"/>
            </a:ext>
          </a:extLst>
        </xdr:cNvPr>
        <xdr:cNvSpPr txBox="1"/>
      </xdr:nvSpPr>
      <xdr:spPr>
        <a:xfrm>
          <a:off x="19310427" y="102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126382</xdr:rowOff>
    </xdr:from>
    <xdr:ext cx="469744" cy="259045"/>
    <xdr:sp macro="" textlink="">
      <xdr:nvSpPr>
        <xdr:cNvPr id="627" name="n_4mainValue【学校施設】&#10;一人当たり面積">
          <a:extLst>
            <a:ext uri="{FF2B5EF4-FFF2-40B4-BE49-F238E27FC236}">
              <a16:creationId xmlns:a16="http://schemas.microsoft.com/office/drawing/2014/main" id="{EF93DF04-EBEF-4CAF-83EB-971A33FBF1E2}"/>
            </a:ext>
          </a:extLst>
        </xdr:cNvPr>
        <xdr:cNvSpPr txBox="1"/>
      </xdr:nvSpPr>
      <xdr:spPr>
        <a:xfrm>
          <a:off x="18421427" y="105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79F26C8-A344-475D-93CB-85B2D74580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3D610A4-8E21-4CD2-A657-48104D12D5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835FDBC4-6763-44A0-94A9-737060EB88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DF881315-BBE2-4257-A82F-9F13237A15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884DAE1D-53B2-4BDE-BADE-D909DA8568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5C3924D-B1CA-4826-91B8-0888399FBC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F086DAD-46EB-48AF-B8C9-2BE27482EB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41DEC5F1-2D68-416D-8DD5-D53F2726636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9C3ED695-1D20-45B6-9EE9-94D17B02B8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31681C0F-48C1-415D-819C-CCCF113EC7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AA709358-9D91-4508-9C22-3C28D3462C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5AF0E20-F4C7-4FDA-B7CC-E4DB9B16F7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D41CC071-35B2-408F-8312-19D6672C5B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DBEF670-A6E3-45C2-B1D4-58B1809656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C32EE4A-3925-46AA-94AB-D91A6ACD49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8EAC0AB9-B505-4CF9-B368-6C600B0BCA4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5DB55F31-5C58-4D7D-9CAB-7F7F72A62CB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6B5623D-1E12-4F3E-9E9E-E5601BD5C6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53DB6BD-6D22-4E51-9A6F-695CA44C48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F0AC3312-77D6-4653-90A1-2050835845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3AC37629-AA88-4236-A9AE-8BD83EF78F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FA82BA3B-C8FE-4321-BA75-ECA5E132E4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DD42791-A716-4F5B-B994-FBA5CABBB8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0010267-573C-4A1B-84E8-E008404DDF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A9E95442-DEB8-4833-B3BF-21D6E202BF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16A72C47-9B93-443F-A82F-DFDD4210F3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B721EF10-C8D8-4BAA-A9CF-A4149E00AE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A0AA8BFB-A69F-4EB6-A1BF-11509AB81B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EF7262DE-13FC-41FB-83F0-03F87942CB4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890C547F-3DA7-4DF2-BE39-D5131BDB7B9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2E8DD6BC-1457-413D-9795-F628A991E5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E1F2769C-58F3-4E73-B96B-8EC624642B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D705CC33-5676-4243-9B34-50F01FFFCE8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89EFE10A-4731-4343-8048-D3AA5DCD1A9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44E331BC-5B67-4D4D-829F-671A7B185A4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2CA2A930-4120-43DB-ADF9-90909199F37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5F32DCCD-9BC0-4C4B-A314-4A7ED350AC4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542688D-22F1-47CA-BE27-51CB3B7024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65CA4B5D-8529-44F7-88AE-EC5291C5583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CB275DBD-3E62-442A-874A-680F640677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C61BDD3A-E2C4-44B5-AFF3-4B01C5C9A72D}"/>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23F00F7E-730A-4C86-93D1-34BCA75872A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6BC61D9-368B-4BF8-B346-3D1DFF54CCE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a:extLst>
            <a:ext uri="{FF2B5EF4-FFF2-40B4-BE49-F238E27FC236}">
              <a16:creationId xmlns:a16="http://schemas.microsoft.com/office/drawing/2014/main" id="{F86DF513-ABDD-4B5B-B4E4-9B5C27F7AF4B}"/>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a:extLst>
            <a:ext uri="{FF2B5EF4-FFF2-40B4-BE49-F238E27FC236}">
              <a16:creationId xmlns:a16="http://schemas.microsoft.com/office/drawing/2014/main" id="{4E5FB776-2E7A-4CB0-9379-3B76A28D375B}"/>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73" name="【公民館】&#10;有形固定資産減価償却率平均値テキスト">
          <a:extLst>
            <a:ext uri="{FF2B5EF4-FFF2-40B4-BE49-F238E27FC236}">
              <a16:creationId xmlns:a16="http://schemas.microsoft.com/office/drawing/2014/main" id="{E730A9ED-B632-43EE-9918-D39545B67E60}"/>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a:extLst>
            <a:ext uri="{FF2B5EF4-FFF2-40B4-BE49-F238E27FC236}">
              <a16:creationId xmlns:a16="http://schemas.microsoft.com/office/drawing/2014/main" id="{87BA848C-285A-4216-8361-1C6FBC929B12}"/>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a:extLst>
            <a:ext uri="{FF2B5EF4-FFF2-40B4-BE49-F238E27FC236}">
              <a16:creationId xmlns:a16="http://schemas.microsoft.com/office/drawing/2014/main" id="{EC99DFD1-64D9-4C8C-84F7-565C47AD3021}"/>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a:extLst>
            <a:ext uri="{FF2B5EF4-FFF2-40B4-BE49-F238E27FC236}">
              <a16:creationId xmlns:a16="http://schemas.microsoft.com/office/drawing/2014/main" id="{416A80A9-2AD7-4F2A-B41A-167F95EA2996}"/>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a:extLst>
            <a:ext uri="{FF2B5EF4-FFF2-40B4-BE49-F238E27FC236}">
              <a16:creationId xmlns:a16="http://schemas.microsoft.com/office/drawing/2014/main" id="{04CD8EF1-7E2F-49A2-B5DE-A70FBA194EE8}"/>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a:extLst>
            <a:ext uri="{FF2B5EF4-FFF2-40B4-BE49-F238E27FC236}">
              <a16:creationId xmlns:a16="http://schemas.microsoft.com/office/drawing/2014/main" id="{43657FBF-0737-407D-B569-9310157120F4}"/>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CB09E88-497E-480C-8546-7549E18766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23088C4-0542-4AD6-835C-6ACB2E6451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3A6847E-5D7E-4065-A3CB-CD5F9F8F5C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937A077-8D90-4EA7-A114-63AAAC0363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60E804A-A534-466F-86BB-3A8E6F8755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84" name="楕円 683">
          <a:extLst>
            <a:ext uri="{FF2B5EF4-FFF2-40B4-BE49-F238E27FC236}">
              <a16:creationId xmlns:a16="http://schemas.microsoft.com/office/drawing/2014/main" id="{148C7739-E6C6-4EA8-8B22-F4945CB35A40}"/>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85" name="【公民館】&#10;有形固定資産減価償却率該当値テキスト">
          <a:extLst>
            <a:ext uri="{FF2B5EF4-FFF2-40B4-BE49-F238E27FC236}">
              <a16:creationId xmlns:a16="http://schemas.microsoft.com/office/drawing/2014/main" id="{CD519DBE-853B-4648-8019-BD8A1FF19394}"/>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145414</xdr:rowOff>
    </xdr:from>
    <xdr:to>
      <xdr:col>81</xdr:col>
      <xdr:colOff>101600</xdr:colOff>
      <xdr:row>104</xdr:row>
      <xdr:rowOff>75564</xdr:rowOff>
    </xdr:to>
    <xdr:sp macro="" textlink="">
      <xdr:nvSpPr>
        <xdr:cNvPr id="686" name="楕円 685">
          <a:extLst>
            <a:ext uri="{FF2B5EF4-FFF2-40B4-BE49-F238E27FC236}">
              <a16:creationId xmlns:a16="http://schemas.microsoft.com/office/drawing/2014/main" id="{624D48B1-CA73-4848-B5AC-BCD6918A9E8D}"/>
            </a:ext>
          </a:extLst>
        </xdr:cNvPr>
        <xdr:cNvSpPr/>
      </xdr:nvSpPr>
      <xdr:spPr>
        <a:xfrm>
          <a:off x="15430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24764</xdr:rowOff>
    </xdr:from>
    <xdr:to>
      <xdr:col>85</xdr:col>
      <xdr:colOff>127000</xdr:colOff>
      <xdr:row>104</xdr:row>
      <xdr:rowOff>76200</xdr:rowOff>
    </xdr:to>
    <xdr:cxnSp macro="">
      <xdr:nvCxnSpPr>
        <xdr:cNvPr id="687" name="直線コネクタ 686">
          <a:extLst>
            <a:ext uri="{FF2B5EF4-FFF2-40B4-BE49-F238E27FC236}">
              <a16:creationId xmlns:a16="http://schemas.microsoft.com/office/drawing/2014/main" id="{5CD7BFD9-D273-494E-B60D-4BC354C4EEBE}"/>
            </a:ext>
          </a:extLst>
        </xdr:cNvPr>
        <xdr:cNvCxnSpPr/>
      </xdr:nvCxnSpPr>
      <xdr:spPr>
        <a:xfrm>
          <a:off x="15481300" y="178555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688" name="楕円 687">
          <a:extLst>
            <a:ext uri="{FF2B5EF4-FFF2-40B4-BE49-F238E27FC236}">
              <a16:creationId xmlns:a16="http://schemas.microsoft.com/office/drawing/2014/main" id="{A11B4848-A8A7-4F5D-9456-514D2F14BCB5}"/>
            </a:ext>
          </a:extLst>
        </xdr:cNvPr>
        <xdr:cNvSpPr/>
      </xdr:nvSpPr>
      <xdr:spPr>
        <a:xfrm>
          <a:off x="14541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5714</xdr:rowOff>
    </xdr:from>
    <xdr:to>
      <xdr:col>81</xdr:col>
      <xdr:colOff>50800</xdr:colOff>
      <xdr:row>104</xdr:row>
      <xdr:rowOff>24764</xdr:rowOff>
    </xdr:to>
    <xdr:cxnSp macro="">
      <xdr:nvCxnSpPr>
        <xdr:cNvPr id="689" name="直線コネクタ 688">
          <a:extLst>
            <a:ext uri="{FF2B5EF4-FFF2-40B4-BE49-F238E27FC236}">
              <a16:creationId xmlns:a16="http://schemas.microsoft.com/office/drawing/2014/main" id="{BE9B2D4B-DA59-4BF9-959F-4355D259C7D5}"/>
            </a:ext>
          </a:extLst>
        </xdr:cNvPr>
        <xdr:cNvCxnSpPr/>
      </xdr:nvCxnSpPr>
      <xdr:spPr>
        <a:xfrm>
          <a:off x="14592300" y="17836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170180</xdr:rowOff>
    </xdr:from>
    <xdr:to>
      <xdr:col>72</xdr:col>
      <xdr:colOff>38100</xdr:colOff>
      <xdr:row>102</xdr:row>
      <xdr:rowOff>100330</xdr:rowOff>
    </xdr:to>
    <xdr:sp macro="" textlink="">
      <xdr:nvSpPr>
        <xdr:cNvPr id="690" name="楕円 689">
          <a:extLst>
            <a:ext uri="{FF2B5EF4-FFF2-40B4-BE49-F238E27FC236}">
              <a16:creationId xmlns:a16="http://schemas.microsoft.com/office/drawing/2014/main" id="{252564B3-1CB4-4290-8EF1-5378B3A1FAE4}"/>
            </a:ext>
          </a:extLst>
        </xdr:cNvPr>
        <xdr:cNvSpPr/>
      </xdr:nvSpPr>
      <xdr:spPr>
        <a:xfrm>
          <a:off x="13652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49530</xdr:rowOff>
    </xdr:from>
    <xdr:to>
      <xdr:col>76</xdr:col>
      <xdr:colOff>114300</xdr:colOff>
      <xdr:row>104</xdr:row>
      <xdr:rowOff>5714</xdr:rowOff>
    </xdr:to>
    <xdr:cxnSp macro="">
      <xdr:nvCxnSpPr>
        <xdr:cNvPr id="691" name="直線コネクタ 690">
          <a:extLst>
            <a:ext uri="{FF2B5EF4-FFF2-40B4-BE49-F238E27FC236}">
              <a16:creationId xmlns:a16="http://schemas.microsoft.com/office/drawing/2014/main" id="{A77C73BA-31A6-423B-9875-16F0A3B9A928}"/>
            </a:ext>
          </a:extLst>
        </xdr:cNvPr>
        <xdr:cNvCxnSpPr/>
      </xdr:nvCxnSpPr>
      <xdr:spPr>
        <a:xfrm>
          <a:off x="13703300" y="17537430"/>
          <a:ext cx="8890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12064</xdr:rowOff>
    </xdr:from>
    <xdr:to>
      <xdr:col>67</xdr:col>
      <xdr:colOff>101600</xdr:colOff>
      <xdr:row>101</xdr:row>
      <xdr:rowOff>113664</xdr:rowOff>
    </xdr:to>
    <xdr:sp macro="" textlink="">
      <xdr:nvSpPr>
        <xdr:cNvPr id="692" name="楕円 691">
          <a:extLst>
            <a:ext uri="{FF2B5EF4-FFF2-40B4-BE49-F238E27FC236}">
              <a16:creationId xmlns:a16="http://schemas.microsoft.com/office/drawing/2014/main" id="{CB2DFFCE-6566-4C6D-9C97-6121FAD9C2B3}"/>
            </a:ext>
          </a:extLst>
        </xdr:cNvPr>
        <xdr:cNvSpPr/>
      </xdr:nvSpPr>
      <xdr:spPr>
        <a:xfrm>
          <a:off x="12763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62864</xdr:rowOff>
    </xdr:from>
    <xdr:to>
      <xdr:col>71</xdr:col>
      <xdr:colOff>177800</xdr:colOff>
      <xdr:row>102</xdr:row>
      <xdr:rowOff>49530</xdr:rowOff>
    </xdr:to>
    <xdr:cxnSp macro="">
      <xdr:nvCxnSpPr>
        <xdr:cNvPr id="693" name="直線コネクタ 692">
          <a:extLst>
            <a:ext uri="{FF2B5EF4-FFF2-40B4-BE49-F238E27FC236}">
              <a16:creationId xmlns:a16="http://schemas.microsoft.com/office/drawing/2014/main" id="{13BD3788-7ED0-41CE-8365-D8B9A47F9254}"/>
            </a:ext>
          </a:extLst>
        </xdr:cNvPr>
        <xdr:cNvCxnSpPr/>
      </xdr:nvCxnSpPr>
      <xdr:spPr>
        <a:xfrm>
          <a:off x="12814300" y="17379314"/>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94" name="n_1aveValue【公民館】&#10;有形固定資産減価償却率">
          <a:extLst>
            <a:ext uri="{FF2B5EF4-FFF2-40B4-BE49-F238E27FC236}">
              <a16:creationId xmlns:a16="http://schemas.microsoft.com/office/drawing/2014/main" id="{F1E9063D-402A-4CAE-8EA7-CA37F1D8E752}"/>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95" name="n_2aveValue【公民館】&#10;有形固定資産減価償却率">
          <a:extLst>
            <a:ext uri="{FF2B5EF4-FFF2-40B4-BE49-F238E27FC236}">
              <a16:creationId xmlns:a16="http://schemas.microsoft.com/office/drawing/2014/main" id="{85F0C4CD-87F4-439A-9FC2-D153B581D812}"/>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6" name="n_3aveValue【公民館】&#10;有形固定資産減価償却率">
          <a:extLst>
            <a:ext uri="{FF2B5EF4-FFF2-40B4-BE49-F238E27FC236}">
              <a16:creationId xmlns:a16="http://schemas.microsoft.com/office/drawing/2014/main" id="{17414EB9-5C76-4828-9325-FF05E75530C3}"/>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7" name="n_4aveValue【公民館】&#10;有形固定資産減価償却率">
          <a:extLst>
            <a:ext uri="{FF2B5EF4-FFF2-40B4-BE49-F238E27FC236}">
              <a16:creationId xmlns:a16="http://schemas.microsoft.com/office/drawing/2014/main" id="{058B389B-6F32-4917-86DA-CB834A31A03F}"/>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92091</xdr:rowOff>
    </xdr:from>
    <xdr:ext cx="405111" cy="259045"/>
    <xdr:sp macro="" textlink="">
      <xdr:nvSpPr>
        <xdr:cNvPr id="698" name="n_1mainValue【公民館】&#10;有形固定資産減価償却率">
          <a:extLst>
            <a:ext uri="{FF2B5EF4-FFF2-40B4-BE49-F238E27FC236}">
              <a16:creationId xmlns:a16="http://schemas.microsoft.com/office/drawing/2014/main" id="{EA8E3016-27C9-44D6-BB1D-29FD74AF14AA}"/>
            </a:ext>
          </a:extLst>
        </xdr:cNvPr>
        <xdr:cNvSpPr txBox="1"/>
      </xdr:nvSpPr>
      <xdr:spPr>
        <a:xfrm>
          <a:off x="15266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699" name="n_2mainValue【公民館】&#10;有形固定資産減価償却率">
          <a:extLst>
            <a:ext uri="{FF2B5EF4-FFF2-40B4-BE49-F238E27FC236}">
              <a16:creationId xmlns:a16="http://schemas.microsoft.com/office/drawing/2014/main" id="{A50D43F2-97C0-483C-8990-084441CC2E1C}"/>
            </a:ext>
          </a:extLst>
        </xdr:cNvPr>
        <xdr:cNvSpPr txBox="1"/>
      </xdr:nvSpPr>
      <xdr:spPr>
        <a:xfrm>
          <a:off x="14389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116857</xdr:rowOff>
    </xdr:from>
    <xdr:ext cx="405111" cy="259045"/>
    <xdr:sp macro="" textlink="">
      <xdr:nvSpPr>
        <xdr:cNvPr id="700" name="n_3mainValue【公民館】&#10;有形固定資産減価償却率">
          <a:extLst>
            <a:ext uri="{FF2B5EF4-FFF2-40B4-BE49-F238E27FC236}">
              <a16:creationId xmlns:a16="http://schemas.microsoft.com/office/drawing/2014/main" id="{8CB93010-0EC4-4165-B30C-2EE37DC6AD61}"/>
            </a:ext>
          </a:extLst>
        </xdr:cNvPr>
        <xdr:cNvSpPr txBox="1"/>
      </xdr:nvSpPr>
      <xdr:spPr>
        <a:xfrm>
          <a:off x="13500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130191</xdr:rowOff>
    </xdr:from>
    <xdr:ext cx="405111" cy="259045"/>
    <xdr:sp macro="" textlink="">
      <xdr:nvSpPr>
        <xdr:cNvPr id="701" name="n_4mainValue【公民館】&#10;有形固定資産減価償却率">
          <a:extLst>
            <a:ext uri="{FF2B5EF4-FFF2-40B4-BE49-F238E27FC236}">
              <a16:creationId xmlns:a16="http://schemas.microsoft.com/office/drawing/2014/main" id="{95C2977C-51C5-4FF5-997C-5C3C7578A705}"/>
            </a:ext>
          </a:extLst>
        </xdr:cNvPr>
        <xdr:cNvSpPr txBox="1"/>
      </xdr:nvSpPr>
      <xdr:spPr>
        <a:xfrm>
          <a:off x="12611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A2D627BA-3B35-4030-8F1E-B5FF4183D5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DFACF66B-BEBF-465A-82D5-DD6F765B68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90B4FA03-A074-41E5-A76A-B6F0E00E06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2E6F58D-93FB-428E-A74D-83247496C0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9B5E6392-AC82-4B11-8B28-DC2BBAC950B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4C63DA6C-D706-4913-AF3C-E0DA3481C1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4FFBB845-327D-49C4-8145-1CA65BC504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C2EE39C4-E06D-4127-8EF4-2B2E955347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1225A81A-367A-40E5-AF0C-4A74EE841E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DA49B49A-C0EB-4DF2-94F8-2139E1F75E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B5A73ABE-10B8-4A39-A93D-DEA73302D22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58063FDE-698E-40DD-8380-1547EDA70CA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5F997A4B-1843-46C3-AE41-0E2BF434E70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52FC6359-AB6B-4EB6-B2C1-A1E34F46098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C130A64E-EE01-4C20-AB85-0E57798BD0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91B17754-DE15-4F9F-8BCC-F34AF5A74D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2D86A460-739E-48BA-B0E3-A762A4E944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BDCF701C-8A86-4AD1-B7EA-7E12B64A393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796C11F3-032B-48DF-9C03-2D2AEE8ED0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985AB264-4EF8-4783-BAD5-6142D4399F1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A56F1F8A-194C-4FA3-87EA-2A927F5A2A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85004428-800E-4605-8647-AB897337E2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6F493ECF-8A1A-49A7-A003-F93D6D15EE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a:extLst>
            <a:ext uri="{FF2B5EF4-FFF2-40B4-BE49-F238E27FC236}">
              <a16:creationId xmlns:a16="http://schemas.microsoft.com/office/drawing/2014/main" id="{284B174B-4491-4242-8F76-1A89BA33D07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a:extLst>
            <a:ext uri="{FF2B5EF4-FFF2-40B4-BE49-F238E27FC236}">
              <a16:creationId xmlns:a16="http://schemas.microsoft.com/office/drawing/2014/main" id="{20531319-C48C-4E48-8D81-1B369DB53049}"/>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a:extLst>
            <a:ext uri="{FF2B5EF4-FFF2-40B4-BE49-F238E27FC236}">
              <a16:creationId xmlns:a16="http://schemas.microsoft.com/office/drawing/2014/main" id="{64060BD2-A6DA-4D4E-AED7-BBF1CC5868BD}"/>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a:extLst>
            <a:ext uri="{FF2B5EF4-FFF2-40B4-BE49-F238E27FC236}">
              <a16:creationId xmlns:a16="http://schemas.microsoft.com/office/drawing/2014/main" id="{C76D14C7-3373-4B5B-B3BB-B082AB0EAC43}"/>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a:extLst>
            <a:ext uri="{FF2B5EF4-FFF2-40B4-BE49-F238E27FC236}">
              <a16:creationId xmlns:a16="http://schemas.microsoft.com/office/drawing/2014/main" id="{79D8E250-D110-40EA-87FA-5649BFFBCC4F}"/>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a:extLst>
            <a:ext uri="{FF2B5EF4-FFF2-40B4-BE49-F238E27FC236}">
              <a16:creationId xmlns:a16="http://schemas.microsoft.com/office/drawing/2014/main" id="{D01A1CF5-A08B-49CD-ACC0-CE886CED7338}"/>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a:extLst>
            <a:ext uri="{FF2B5EF4-FFF2-40B4-BE49-F238E27FC236}">
              <a16:creationId xmlns:a16="http://schemas.microsoft.com/office/drawing/2014/main" id="{8F50F3C1-9363-4E2C-81A7-5E1E498BE09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a:extLst>
            <a:ext uri="{FF2B5EF4-FFF2-40B4-BE49-F238E27FC236}">
              <a16:creationId xmlns:a16="http://schemas.microsoft.com/office/drawing/2014/main" id="{67A8EC6D-A094-4C12-A942-FF9C3B8270FB}"/>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a:extLst>
            <a:ext uri="{FF2B5EF4-FFF2-40B4-BE49-F238E27FC236}">
              <a16:creationId xmlns:a16="http://schemas.microsoft.com/office/drawing/2014/main" id="{859EF45F-EE6E-42D8-910D-65620464B441}"/>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a:extLst>
            <a:ext uri="{FF2B5EF4-FFF2-40B4-BE49-F238E27FC236}">
              <a16:creationId xmlns:a16="http://schemas.microsoft.com/office/drawing/2014/main" id="{E59A4ACE-6B4C-4B06-BA7F-3B54E104EC35}"/>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a:extLst>
            <a:ext uri="{FF2B5EF4-FFF2-40B4-BE49-F238E27FC236}">
              <a16:creationId xmlns:a16="http://schemas.microsoft.com/office/drawing/2014/main" id="{69D00A9F-C746-4310-BB20-E8EB0B8DFC8D}"/>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3887F7D-43E8-4816-A555-9FE02673D8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6A7B460-4980-4AD8-A067-1B1A6FB89D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E8C4983-7E4C-4DC5-82F7-F455388A51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BE19905-C654-4F1F-8B28-044D19B467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6BFE207-68BA-40C7-8CAC-30F74635A3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159893</xdr:rowOff>
    </xdr:from>
    <xdr:to>
      <xdr:col>116</xdr:col>
      <xdr:colOff>114300</xdr:colOff>
      <xdr:row>101</xdr:row>
      <xdr:rowOff>90043</xdr:rowOff>
    </xdr:to>
    <xdr:sp macro="" textlink="">
      <xdr:nvSpPr>
        <xdr:cNvPr id="741" name="楕円 740">
          <a:extLst>
            <a:ext uri="{FF2B5EF4-FFF2-40B4-BE49-F238E27FC236}">
              <a16:creationId xmlns:a16="http://schemas.microsoft.com/office/drawing/2014/main" id="{F094A1DF-A26D-4B28-A976-620E6DF8E141}"/>
            </a:ext>
          </a:extLst>
        </xdr:cNvPr>
        <xdr:cNvSpPr/>
      </xdr:nvSpPr>
      <xdr:spPr>
        <a:xfrm>
          <a:off x="22110700" y="173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74820</xdr:rowOff>
    </xdr:from>
    <xdr:ext cx="469744" cy="259045"/>
    <xdr:sp macro="" textlink="">
      <xdr:nvSpPr>
        <xdr:cNvPr id="742" name="【公民館】&#10;一人当たり面積該当値テキスト">
          <a:extLst>
            <a:ext uri="{FF2B5EF4-FFF2-40B4-BE49-F238E27FC236}">
              <a16:creationId xmlns:a16="http://schemas.microsoft.com/office/drawing/2014/main" id="{4A58C8AA-DA3B-4429-9416-A88B14E6E191}"/>
            </a:ext>
          </a:extLst>
        </xdr:cNvPr>
        <xdr:cNvSpPr txBox="1"/>
      </xdr:nvSpPr>
      <xdr:spPr>
        <a:xfrm>
          <a:off x="22199600" y="1721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34162</xdr:rowOff>
    </xdr:from>
    <xdr:to>
      <xdr:col>112</xdr:col>
      <xdr:colOff>38100</xdr:colOff>
      <xdr:row>101</xdr:row>
      <xdr:rowOff>135762</xdr:rowOff>
    </xdr:to>
    <xdr:sp macro="" textlink="">
      <xdr:nvSpPr>
        <xdr:cNvPr id="743" name="楕円 742">
          <a:extLst>
            <a:ext uri="{FF2B5EF4-FFF2-40B4-BE49-F238E27FC236}">
              <a16:creationId xmlns:a16="http://schemas.microsoft.com/office/drawing/2014/main" id="{A5A9AFD0-A3A5-4D87-8995-BFC6562D65FD}"/>
            </a:ext>
          </a:extLst>
        </xdr:cNvPr>
        <xdr:cNvSpPr/>
      </xdr:nvSpPr>
      <xdr:spPr>
        <a:xfrm>
          <a:off x="21272500" y="173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39243</xdr:rowOff>
    </xdr:from>
    <xdr:to>
      <xdr:col>116</xdr:col>
      <xdr:colOff>63500</xdr:colOff>
      <xdr:row>101</xdr:row>
      <xdr:rowOff>84962</xdr:rowOff>
    </xdr:to>
    <xdr:cxnSp macro="">
      <xdr:nvCxnSpPr>
        <xdr:cNvPr id="744" name="直線コネクタ 743">
          <a:extLst>
            <a:ext uri="{FF2B5EF4-FFF2-40B4-BE49-F238E27FC236}">
              <a16:creationId xmlns:a16="http://schemas.microsoft.com/office/drawing/2014/main" id="{69AAD14C-38BD-431D-A9C6-B3FF645991C4}"/>
            </a:ext>
          </a:extLst>
        </xdr:cNvPr>
        <xdr:cNvCxnSpPr/>
      </xdr:nvCxnSpPr>
      <xdr:spPr>
        <a:xfrm flipV="1">
          <a:off x="21323300" y="1735569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59310</xdr:rowOff>
    </xdr:from>
    <xdr:to>
      <xdr:col>107</xdr:col>
      <xdr:colOff>101600</xdr:colOff>
      <xdr:row>101</xdr:row>
      <xdr:rowOff>160910</xdr:rowOff>
    </xdr:to>
    <xdr:sp macro="" textlink="">
      <xdr:nvSpPr>
        <xdr:cNvPr id="745" name="楕円 744">
          <a:extLst>
            <a:ext uri="{FF2B5EF4-FFF2-40B4-BE49-F238E27FC236}">
              <a16:creationId xmlns:a16="http://schemas.microsoft.com/office/drawing/2014/main" id="{E419766A-A409-4AC3-AB8D-E32BB14616B2}"/>
            </a:ext>
          </a:extLst>
        </xdr:cNvPr>
        <xdr:cNvSpPr/>
      </xdr:nvSpPr>
      <xdr:spPr>
        <a:xfrm>
          <a:off x="20383500" y="173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84962</xdr:rowOff>
    </xdr:from>
    <xdr:to>
      <xdr:col>111</xdr:col>
      <xdr:colOff>177800</xdr:colOff>
      <xdr:row>101</xdr:row>
      <xdr:rowOff>110110</xdr:rowOff>
    </xdr:to>
    <xdr:cxnSp macro="">
      <xdr:nvCxnSpPr>
        <xdr:cNvPr id="746" name="直線コネクタ 745">
          <a:extLst>
            <a:ext uri="{FF2B5EF4-FFF2-40B4-BE49-F238E27FC236}">
              <a16:creationId xmlns:a16="http://schemas.microsoft.com/office/drawing/2014/main" id="{5FEDFAF3-87BF-4EE7-A278-B21A7BCDB7E9}"/>
            </a:ext>
          </a:extLst>
        </xdr:cNvPr>
        <xdr:cNvCxnSpPr/>
      </xdr:nvCxnSpPr>
      <xdr:spPr>
        <a:xfrm flipV="1">
          <a:off x="20434300" y="17401412"/>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102363</xdr:rowOff>
    </xdr:from>
    <xdr:to>
      <xdr:col>102</xdr:col>
      <xdr:colOff>165100</xdr:colOff>
      <xdr:row>102</xdr:row>
      <xdr:rowOff>32513</xdr:rowOff>
    </xdr:to>
    <xdr:sp macro="" textlink="">
      <xdr:nvSpPr>
        <xdr:cNvPr id="747" name="楕円 746">
          <a:extLst>
            <a:ext uri="{FF2B5EF4-FFF2-40B4-BE49-F238E27FC236}">
              <a16:creationId xmlns:a16="http://schemas.microsoft.com/office/drawing/2014/main" id="{4B146E5E-AD70-468D-AB68-D0BB3C7001B2}"/>
            </a:ext>
          </a:extLst>
        </xdr:cNvPr>
        <xdr:cNvSpPr/>
      </xdr:nvSpPr>
      <xdr:spPr>
        <a:xfrm>
          <a:off x="19494500" y="174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110110</xdr:rowOff>
    </xdr:from>
    <xdr:to>
      <xdr:col>107</xdr:col>
      <xdr:colOff>50800</xdr:colOff>
      <xdr:row>101</xdr:row>
      <xdr:rowOff>153163</xdr:rowOff>
    </xdr:to>
    <xdr:cxnSp macro="">
      <xdr:nvCxnSpPr>
        <xdr:cNvPr id="748" name="直線コネクタ 747">
          <a:extLst>
            <a:ext uri="{FF2B5EF4-FFF2-40B4-BE49-F238E27FC236}">
              <a16:creationId xmlns:a16="http://schemas.microsoft.com/office/drawing/2014/main" id="{15B6B2DC-75EF-44B9-A0D4-3CDD301374AE}"/>
            </a:ext>
          </a:extLst>
        </xdr:cNvPr>
        <xdr:cNvCxnSpPr/>
      </xdr:nvCxnSpPr>
      <xdr:spPr>
        <a:xfrm flipV="1">
          <a:off x="19545300" y="174265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142748</xdr:rowOff>
    </xdr:from>
    <xdr:to>
      <xdr:col>98</xdr:col>
      <xdr:colOff>38100</xdr:colOff>
      <xdr:row>102</xdr:row>
      <xdr:rowOff>72898</xdr:rowOff>
    </xdr:to>
    <xdr:sp macro="" textlink="">
      <xdr:nvSpPr>
        <xdr:cNvPr id="749" name="楕円 748">
          <a:extLst>
            <a:ext uri="{FF2B5EF4-FFF2-40B4-BE49-F238E27FC236}">
              <a16:creationId xmlns:a16="http://schemas.microsoft.com/office/drawing/2014/main" id="{DDED152C-39C8-4BB2-9A3E-7E755B12FEE0}"/>
            </a:ext>
          </a:extLst>
        </xdr:cNvPr>
        <xdr:cNvSpPr/>
      </xdr:nvSpPr>
      <xdr:spPr>
        <a:xfrm>
          <a:off x="18605500" y="174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153163</xdr:rowOff>
    </xdr:from>
    <xdr:to>
      <xdr:col>102</xdr:col>
      <xdr:colOff>114300</xdr:colOff>
      <xdr:row>102</xdr:row>
      <xdr:rowOff>22098</xdr:rowOff>
    </xdr:to>
    <xdr:cxnSp macro="">
      <xdr:nvCxnSpPr>
        <xdr:cNvPr id="750" name="直線コネクタ 749">
          <a:extLst>
            <a:ext uri="{FF2B5EF4-FFF2-40B4-BE49-F238E27FC236}">
              <a16:creationId xmlns:a16="http://schemas.microsoft.com/office/drawing/2014/main" id="{2EC5C083-5236-49B1-A723-F096DAF3E613}"/>
            </a:ext>
          </a:extLst>
        </xdr:cNvPr>
        <xdr:cNvCxnSpPr/>
      </xdr:nvCxnSpPr>
      <xdr:spPr>
        <a:xfrm flipV="1">
          <a:off x="18656300" y="1746961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a:extLst>
            <a:ext uri="{FF2B5EF4-FFF2-40B4-BE49-F238E27FC236}">
              <a16:creationId xmlns:a16="http://schemas.microsoft.com/office/drawing/2014/main" id="{89FB046E-140E-4DDD-872E-9A7F89098CAA}"/>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a:extLst>
            <a:ext uri="{FF2B5EF4-FFF2-40B4-BE49-F238E27FC236}">
              <a16:creationId xmlns:a16="http://schemas.microsoft.com/office/drawing/2014/main" id="{B6D80B1A-0380-47AB-9E0C-0F5BD9B1CE12}"/>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3" name="n_3aveValue【公民館】&#10;一人当たり面積">
          <a:extLst>
            <a:ext uri="{FF2B5EF4-FFF2-40B4-BE49-F238E27FC236}">
              <a16:creationId xmlns:a16="http://schemas.microsoft.com/office/drawing/2014/main" id="{CFDAB3A7-590A-4016-BC58-2146B9514121}"/>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4" name="n_4aveValue【公民館】&#10;一人当たり面積">
          <a:extLst>
            <a:ext uri="{FF2B5EF4-FFF2-40B4-BE49-F238E27FC236}">
              <a16:creationId xmlns:a16="http://schemas.microsoft.com/office/drawing/2014/main" id="{C01E82E2-664A-4549-8010-55CD232FD67B}"/>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152289</xdr:rowOff>
    </xdr:from>
    <xdr:ext cx="469744" cy="259045"/>
    <xdr:sp macro="" textlink="">
      <xdr:nvSpPr>
        <xdr:cNvPr id="755" name="n_1mainValue【公民館】&#10;一人当たり面積">
          <a:extLst>
            <a:ext uri="{FF2B5EF4-FFF2-40B4-BE49-F238E27FC236}">
              <a16:creationId xmlns:a16="http://schemas.microsoft.com/office/drawing/2014/main" id="{CC7B5CB0-97F9-45A8-81FF-DF72740AE1FB}"/>
            </a:ext>
          </a:extLst>
        </xdr:cNvPr>
        <xdr:cNvSpPr txBox="1"/>
      </xdr:nvSpPr>
      <xdr:spPr>
        <a:xfrm>
          <a:off x="21075727" y="171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5987</xdr:rowOff>
    </xdr:from>
    <xdr:ext cx="469744" cy="259045"/>
    <xdr:sp macro="" textlink="">
      <xdr:nvSpPr>
        <xdr:cNvPr id="756" name="n_2mainValue【公民館】&#10;一人当たり面積">
          <a:extLst>
            <a:ext uri="{FF2B5EF4-FFF2-40B4-BE49-F238E27FC236}">
              <a16:creationId xmlns:a16="http://schemas.microsoft.com/office/drawing/2014/main" id="{91251811-8DFA-4CFC-9C54-ECA2CB701AEE}"/>
            </a:ext>
          </a:extLst>
        </xdr:cNvPr>
        <xdr:cNvSpPr txBox="1"/>
      </xdr:nvSpPr>
      <xdr:spPr>
        <a:xfrm>
          <a:off x="20199427" y="1715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49040</xdr:rowOff>
    </xdr:from>
    <xdr:ext cx="469744" cy="259045"/>
    <xdr:sp macro="" textlink="">
      <xdr:nvSpPr>
        <xdr:cNvPr id="757" name="n_3mainValue【公民館】&#10;一人当たり面積">
          <a:extLst>
            <a:ext uri="{FF2B5EF4-FFF2-40B4-BE49-F238E27FC236}">
              <a16:creationId xmlns:a16="http://schemas.microsoft.com/office/drawing/2014/main" id="{B0F58E3A-1BB1-4330-9612-6F0C9DAF9393}"/>
            </a:ext>
          </a:extLst>
        </xdr:cNvPr>
        <xdr:cNvSpPr txBox="1"/>
      </xdr:nvSpPr>
      <xdr:spPr>
        <a:xfrm>
          <a:off x="19310427"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89425</xdr:rowOff>
    </xdr:from>
    <xdr:ext cx="469744" cy="259045"/>
    <xdr:sp macro="" textlink="">
      <xdr:nvSpPr>
        <xdr:cNvPr id="758" name="n_4mainValue【公民館】&#10;一人当たり面積">
          <a:extLst>
            <a:ext uri="{FF2B5EF4-FFF2-40B4-BE49-F238E27FC236}">
              <a16:creationId xmlns:a16="http://schemas.microsoft.com/office/drawing/2014/main" id="{4AF4BBF3-25C3-4CA5-909B-7A7B76B347F2}"/>
            </a:ext>
          </a:extLst>
        </xdr:cNvPr>
        <xdr:cNvSpPr txBox="1"/>
      </xdr:nvSpPr>
      <xdr:spPr>
        <a:xfrm>
          <a:off x="18421427" y="172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ED4ADEF3-59D6-44F4-8F20-D05ABF2804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5DE1745D-46EC-4023-9CE4-8DC91BB80A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8EB93487-A300-4BD8-A669-5B32D1D0C6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南北に長く、面積が広大であること及び天塩川が縦断している地形的な特徴から、特に道路の一人当たり延長や橋梁の有形固定資産額が類似団体の中でもかなり高い。また、民間の貸家等の棟数が歴史的にかなり少ないため、公営住宅の一人当たり面積も類似団体と比較するとかなり高い。認定こども園の有形固定資産減価償却率の減少や一人当たりの面積の増加については、幼児センターの新築事業を実施したことによるものである。また、公民館については老朽化した中央公民館の代替施設として、閉校した旧道立高校の校舎を町で譲り受け、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7B6469-257B-4177-AD61-1E7B4FEC08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9ED2F0-BD67-43C1-8996-ED097FCA03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62F0B-194B-45AE-9B32-CADF572EBF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639BF3-20B3-4387-ABA8-C00938B258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CB8058-F013-4E40-8D5B-A7DD7F00DC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F23D79-28EC-400E-ABB8-DFDF0964FD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EEBD5C-893F-4B8C-8FE3-6F8982605B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4D4993-FEBD-4A29-8815-E3F06A3C9E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60E5C1-52B5-4C7D-9E96-A2CFF88E4D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F2A6E9-796C-4045-8D84-D0C38942DF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7B317F-B061-4524-870A-B534A7F602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B05E59-28F0-42C2-9FA7-BB2F9556E2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CEDE89-250A-4A9F-8FBE-2950FB220C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D85D2D-43CE-4FCC-8376-4D519FA50A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5CD663-333E-4AA7-B3C4-D470FA3D06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09D5BE-EA9E-4783-A79D-D8B1F47151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34EF4F-10D5-46FF-BCC5-DCEDC9B473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E4387B-C150-4821-87E6-8CAAA67D5D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17368F-6718-48D0-B94D-F6CB99CC41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3F0908-7E7E-4C78-98AF-A8B5CB8728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F7EAC3-A1DA-4F07-82C6-983F15D9CD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5AB3B8-EE42-485F-B0F2-1D3DD7DC2A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5B9E07-D2C3-4F60-BBF6-37972729F6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B1E9CD-B98A-48FC-B5E4-D4AFB7A19D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321055-21B1-4BA4-A3CF-A19DD5BEF1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2EFE9F-4109-4AE3-A65D-100BD051EB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8DEA1C-66F9-428F-8F1A-648C062159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AC7B75-90AE-4FA6-931A-45700E3F17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68782C-4A61-4DBF-98F9-665EA77210F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D39A6C-F6A0-4A2E-B822-F934D29DAC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4E8283-1FF8-4BCE-BE3D-20E706370B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94DE54-4BB2-4825-AB71-C70DA9BBED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784303-CF81-4D22-8016-9EB9F146FC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7CC881-FEA9-43BA-AEE2-18EE47D103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B966AF-C68B-4796-AE6D-4BB7365A35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783F82-4953-4D42-B8B0-9CFD630E8B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7EC2B7-85F9-4701-A411-539A40358F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5311A4-A3F0-44C6-9367-52D7360AFB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AFA319-F593-423B-A393-0FE3E2570F5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E119CF0-6988-4802-ABE1-2963022D4F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A32B0DB-6583-4715-AE28-0FFA30C598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58B1D3-4E47-4199-9B19-5BC7E9D986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813252C-5D6F-4E49-A2A7-51C301135D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0DE19C1-AEEC-4FDE-9CC4-121941A01D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2E64015-BFE5-4957-9103-FC4507A2A0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9871E9C-C952-43ED-A95F-D3C30CCC16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58B79A6-F376-4424-A53C-E6A5F6E3D29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87F6C8E-B280-4F1E-8C4F-C7C70C09C4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F4263A4-CCA1-4207-8CBF-2F29EB3B63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A5232B2-5646-4F7D-8FB2-E4EEDA3FB9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A4253F4-3845-46D7-8248-3B61A1CB1D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A97A794-7852-4B9E-9471-0F9F3A5DD7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8720C14-44E8-424C-9037-895375141D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0EAF6E-96AB-4FD6-AECA-8DD7D8A051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FAE5C9A-2694-4ABB-8016-D8623721DC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8B16694-B63A-4850-AB15-814212226F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9787633-234B-4C5D-A113-5E4E0C0ADF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B1C47C-5EFA-482E-B713-F416CC1FF23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4A4BF95-221A-4213-95E5-2E4F023AFE4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5D9C4F6-5E72-4318-8B5A-D7DDD10CF3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C475DA1-F52C-4A98-BA10-6E25EDAE81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A2489B0-103A-4819-928A-526C1299642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873848F-C137-4D12-A3AC-C13CEB9146A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A5E35E8-9A53-4395-809A-F3724D7032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209C30B-F073-4FF1-A995-18529175F8C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6413182-5A4E-4826-8E2D-104077F677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C006422-789B-44EC-849A-3C85C78060F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4E05724-62A9-47C6-9F81-936DB8C92A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C42E1B5-CCD8-4090-B710-6F937F624C1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9C44736-89A1-4EBB-B1E7-C30FEE3B855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8FAB63C-EA81-4AB0-A04F-442BD3742F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41C5282-9F8D-414F-B370-5FB5DA0C41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CDCAF95-DB95-4E37-BBE3-681F3640946F}"/>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98BC8E1-8829-4A47-9C45-D23D7918A3E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24A2699-D618-4E41-989F-25FAE4169AE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BD3C294-8D77-4BEB-B8E1-0CD529E5ED1F}"/>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D6BDD509-9B35-4E2C-B7BB-583C245FA15D}"/>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5F6B872-6058-454D-B9FE-B2E1BE4D51E3}"/>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8E181258-29CF-4250-9C94-DF597FC62D9F}"/>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478093DE-D616-409A-96E3-AF91A70E5A6E}"/>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1EC6F1D1-3C72-48A1-BAB1-8B9CB3402E1B}"/>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FECC5FE5-8142-4648-B944-D5BCC97423AF}"/>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BF72BF2D-C56B-4FBA-9540-ACC77E2DDF55}"/>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005A240-FCC0-4350-B91A-44F193EBF67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2A4B370-0265-4E6E-BCAD-F004BE7364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DA59010-0C75-4870-849D-EED14C826D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51BBD34-044D-435D-A7EE-7185D2B69E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53DB8AF-0489-49F6-98BD-997E86AC27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90" name="楕円 89">
          <a:extLst>
            <a:ext uri="{FF2B5EF4-FFF2-40B4-BE49-F238E27FC236}">
              <a16:creationId xmlns:a16="http://schemas.microsoft.com/office/drawing/2014/main" id="{75EF2B98-D859-41E9-B3E8-AF2E2713CEDD}"/>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562C8EB-C64D-44A1-BF53-81AE18C7C8A6}"/>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92" name="楕円 91">
          <a:extLst>
            <a:ext uri="{FF2B5EF4-FFF2-40B4-BE49-F238E27FC236}">
              <a16:creationId xmlns:a16="http://schemas.microsoft.com/office/drawing/2014/main" id="{7D917DA9-C38D-4094-ABE2-94A39C5A18E8}"/>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13063</xdr:rowOff>
    </xdr:to>
    <xdr:cxnSp macro="">
      <xdr:nvCxnSpPr>
        <xdr:cNvPr id="93" name="直線コネクタ 92">
          <a:extLst>
            <a:ext uri="{FF2B5EF4-FFF2-40B4-BE49-F238E27FC236}">
              <a16:creationId xmlns:a16="http://schemas.microsoft.com/office/drawing/2014/main" id="{C560BA56-31F9-4FB0-814B-96DD492FAE0F}"/>
            </a:ext>
          </a:extLst>
        </xdr:cNvPr>
        <xdr:cNvCxnSpPr/>
      </xdr:nvCxnSpPr>
      <xdr:spPr>
        <a:xfrm>
          <a:off x="3797300" y="106037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53703</xdr:rowOff>
    </xdr:from>
    <xdr:to>
      <xdr:col>15</xdr:col>
      <xdr:colOff>101600</xdr:colOff>
      <xdr:row>61</xdr:row>
      <xdr:rowOff>155303</xdr:rowOff>
    </xdr:to>
    <xdr:sp macro="" textlink="">
      <xdr:nvSpPr>
        <xdr:cNvPr id="94" name="楕円 93">
          <a:extLst>
            <a:ext uri="{FF2B5EF4-FFF2-40B4-BE49-F238E27FC236}">
              <a16:creationId xmlns:a16="http://schemas.microsoft.com/office/drawing/2014/main" id="{F8F455B7-F5F6-4F44-A3A5-E6296B0F1582}"/>
            </a:ext>
          </a:extLst>
        </xdr:cNvPr>
        <xdr:cNvSpPr/>
      </xdr:nvSpPr>
      <xdr:spPr>
        <a:xfrm>
          <a:off x="2857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104503</xdr:rowOff>
    </xdr:from>
    <xdr:to>
      <xdr:col>19</xdr:col>
      <xdr:colOff>177800</xdr:colOff>
      <xdr:row>61</xdr:row>
      <xdr:rowOff>145324</xdr:rowOff>
    </xdr:to>
    <xdr:cxnSp macro="">
      <xdr:nvCxnSpPr>
        <xdr:cNvPr id="95" name="直線コネクタ 94">
          <a:extLst>
            <a:ext uri="{FF2B5EF4-FFF2-40B4-BE49-F238E27FC236}">
              <a16:creationId xmlns:a16="http://schemas.microsoft.com/office/drawing/2014/main" id="{7BC3FE4F-BFC5-4D8B-B691-B3636B748D47}"/>
            </a:ext>
          </a:extLst>
        </xdr:cNvPr>
        <xdr:cNvCxnSpPr/>
      </xdr:nvCxnSpPr>
      <xdr:spPr>
        <a:xfrm>
          <a:off x="2908300" y="105629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96" name="楕円 95">
          <a:extLst>
            <a:ext uri="{FF2B5EF4-FFF2-40B4-BE49-F238E27FC236}">
              <a16:creationId xmlns:a16="http://schemas.microsoft.com/office/drawing/2014/main" id="{1326126A-DD7A-43F5-9EB8-C8304E1A8E79}"/>
            </a:ext>
          </a:extLst>
        </xdr:cNvPr>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104503</xdr:rowOff>
    </xdr:to>
    <xdr:cxnSp macro="">
      <xdr:nvCxnSpPr>
        <xdr:cNvPr id="97" name="直線コネクタ 96">
          <a:extLst>
            <a:ext uri="{FF2B5EF4-FFF2-40B4-BE49-F238E27FC236}">
              <a16:creationId xmlns:a16="http://schemas.microsoft.com/office/drawing/2014/main" id="{8BAC8AC6-341E-49A9-ACE3-E8F23C884604}"/>
            </a:ext>
          </a:extLst>
        </xdr:cNvPr>
        <xdr:cNvCxnSpPr/>
      </xdr:nvCxnSpPr>
      <xdr:spPr>
        <a:xfrm>
          <a:off x="2019300" y="105580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98" name="楕円 97">
          <a:extLst>
            <a:ext uri="{FF2B5EF4-FFF2-40B4-BE49-F238E27FC236}">
              <a16:creationId xmlns:a16="http://schemas.microsoft.com/office/drawing/2014/main" id="{08BAFBD1-AEDB-48D2-A953-BF8E561607D6}"/>
            </a:ext>
          </a:extLst>
        </xdr:cNvPr>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63681</xdr:rowOff>
    </xdr:from>
    <xdr:to>
      <xdr:col>10</xdr:col>
      <xdr:colOff>114300</xdr:colOff>
      <xdr:row>61</xdr:row>
      <xdr:rowOff>99604</xdr:rowOff>
    </xdr:to>
    <xdr:cxnSp macro="">
      <xdr:nvCxnSpPr>
        <xdr:cNvPr id="99" name="直線コネクタ 98">
          <a:extLst>
            <a:ext uri="{FF2B5EF4-FFF2-40B4-BE49-F238E27FC236}">
              <a16:creationId xmlns:a16="http://schemas.microsoft.com/office/drawing/2014/main" id="{A6C2D62D-C9E8-409C-9F36-B797C490B91E}"/>
            </a:ext>
          </a:extLst>
        </xdr:cNvPr>
        <xdr:cNvCxnSpPr/>
      </xdr:nvCxnSpPr>
      <xdr:spPr>
        <a:xfrm>
          <a:off x="1130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00" name="n_1aveValue【体育館・プール】&#10;有形固定資産減価償却率">
          <a:extLst>
            <a:ext uri="{FF2B5EF4-FFF2-40B4-BE49-F238E27FC236}">
              <a16:creationId xmlns:a16="http://schemas.microsoft.com/office/drawing/2014/main" id="{E561156E-4CAB-49BA-8FE8-B39F29C4CC95}"/>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01" name="n_2aveValue【体育館・プール】&#10;有形固定資産減価償却率">
          <a:extLst>
            <a:ext uri="{FF2B5EF4-FFF2-40B4-BE49-F238E27FC236}">
              <a16:creationId xmlns:a16="http://schemas.microsoft.com/office/drawing/2014/main" id="{B8CCA431-DD53-4A82-8A30-7BD8F7715CA7}"/>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0283CF11-E472-4436-BD21-78777A2D2334}"/>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7953A5B8-9B4A-4572-8DE9-7A9FDAC85247}"/>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41201</xdr:rowOff>
    </xdr:from>
    <xdr:ext cx="405111" cy="259045"/>
    <xdr:sp macro="" textlink="">
      <xdr:nvSpPr>
        <xdr:cNvPr id="104" name="n_1mainValue【体育館・プール】&#10;有形固定資産減価償却率">
          <a:extLst>
            <a:ext uri="{FF2B5EF4-FFF2-40B4-BE49-F238E27FC236}">
              <a16:creationId xmlns:a16="http://schemas.microsoft.com/office/drawing/2014/main" id="{45249A0F-2AD8-4AE8-9799-5A4602300C02}"/>
            </a:ext>
          </a:extLst>
        </xdr:cNvPr>
        <xdr:cNvSpPr txBox="1"/>
      </xdr:nvSpPr>
      <xdr:spPr>
        <a:xfrm>
          <a:off x="3582044"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380</xdr:rowOff>
    </xdr:from>
    <xdr:ext cx="405111" cy="259045"/>
    <xdr:sp macro="" textlink="">
      <xdr:nvSpPr>
        <xdr:cNvPr id="105" name="n_2mainValue【体育館・プール】&#10;有形固定資産減価償却率">
          <a:extLst>
            <a:ext uri="{FF2B5EF4-FFF2-40B4-BE49-F238E27FC236}">
              <a16:creationId xmlns:a16="http://schemas.microsoft.com/office/drawing/2014/main" id="{CF4FC1CA-014F-495F-ACB4-3BE634055E80}"/>
            </a:ext>
          </a:extLst>
        </xdr:cNvPr>
        <xdr:cNvSpPr txBox="1"/>
      </xdr:nvSpPr>
      <xdr:spPr>
        <a:xfrm>
          <a:off x="27057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06" name="n_3mainValue【体育館・プール】&#10;有形固定資産減価償却率">
          <a:extLst>
            <a:ext uri="{FF2B5EF4-FFF2-40B4-BE49-F238E27FC236}">
              <a16:creationId xmlns:a16="http://schemas.microsoft.com/office/drawing/2014/main" id="{2A07D281-F7AC-4A94-AF31-878BA6BD6C2B}"/>
            </a:ext>
          </a:extLst>
        </xdr:cNvPr>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131008</xdr:rowOff>
    </xdr:from>
    <xdr:ext cx="405111" cy="259045"/>
    <xdr:sp macro="" textlink="">
      <xdr:nvSpPr>
        <xdr:cNvPr id="107" name="n_4mainValue【体育館・プール】&#10;有形固定資産減価償却率">
          <a:extLst>
            <a:ext uri="{FF2B5EF4-FFF2-40B4-BE49-F238E27FC236}">
              <a16:creationId xmlns:a16="http://schemas.microsoft.com/office/drawing/2014/main" id="{5E06E2BA-0FB5-4BAB-B21B-C52CF6CA6FA1}"/>
            </a:ext>
          </a:extLst>
        </xdr:cNvPr>
        <xdr:cNvSpPr txBox="1"/>
      </xdr:nvSpPr>
      <xdr:spPr>
        <a:xfrm>
          <a:off x="927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CFD6010-99F3-49AF-AD94-103B6CDDC7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201A752-9AC8-4B15-9878-EFB5294E72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8AB58E8-2ADE-4711-AAA0-E5F4457110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ADF098D-68B8-4D18-A6FA-4517649C6E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6BFCDB0-CA47-445C-BC85-FBBA226E3F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8C168BC-CFAC-4CEE-9458-86348803A9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BF86B07-3611-49E3-878A-911148B3A2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79CD17F-68F9-4C85-966D-C88D0FE6A0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D562027-F989-4177-AB28-2975183113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1ADFD45-EB1D-4BB1-8D1A-8967867930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5DFDD936-0F8C-4A67-B754-5F18293FCED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3BB2AF0-87DF-4473-8959-929AEB26A9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9548DA25-E972-40C7-BB60-FE7894DC61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EA61DB8C-750B-4A47-A926-D41E0A44529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4067FFE6-5480-4032-81EE-58E292A0FA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E91F9534-5E12-4668-8B7E-C86D4CF4A7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6E146AC2-4784-48D1-A883-AA3B917F40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913B8463-DC49-49B8-8120-EFC3602A8FE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B0BA6DCD-C8E2-45BC-A48E-C726FDD146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FB0BDDDC-6675-486C-87D9-D4B4A35DAA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D4425711-AF02-49BA-BFAF-FDB0FEA8DF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4B1E2F91-FEB5-4E10-8B28-6282087528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99D02F18-7167-44F8-B4BF-5560AB7EAD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9DBD08D2-7681-49D2-B7BD-8246115AF149}"/>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283519CA-693D-4D0E-B99D-BE77EA192C3A}"/>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5795569B-4EE3-4A65-9478-A28DD4AE2FCF}"/>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82F120A8-68A5-4038-B956-F9F13465AFC7}"/>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AD300D8B-13CC-4F64-B6BA-B267A4103106}"/>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id="{CECC00D3-4A82-4F80-828C-33827C02D8F7}"/>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E920096F-298D-4947-83AC-6A63352A219D}"/>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48C1028E-76AD-4561-9E09-55D6C1D1B9EF}"/>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D5222D30-BF85-474E-9485-6CFA3ABA69DC}"/>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E392CACB-D58A-4F73-AFC5-58B2AB401D65}"/>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B400F1E2-8F6D-409F-A4B3-714863C4208C}"/>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79898A2-3D67-4D93-8B6B-6D2E2DD97C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6BB77FD-7C60-4639-842F-11C9AF3511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EE18E14-C2B5-45F4-87BE-60A745046C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1629B50-3BDC-401B-8A1F-F6B0094E65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2EBAD55-1BC3-4170-ABA5-466279379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140081</xdr:rowOff>
    </xdr:from>
    <xdr:to>
      <xdr:col>55</xdr:col>
      <xdr:colOff>50800</xdr:colOff>
      <xdr:row>60</xdr:row>
      <xdr:rowOff>70231</xdr:rowOff>
    </xdr:to>
    <xdr:sp macro="" textlink="">
      <xdr:nvSpPr>
        <xdr:cNvPr id="147" name="楕円 146">
          <a:extLst>
            <a:ext uri="{FF2B5EF4-FFF2-40B4-BE49-F238E27FC236}">
              <a16:creationId xmlns:a16="http://schemas.microsoft.com/office/drawing/2014/main" id="{4D968597-E941-49BC-97FE-2B981ECA5007}"/>
            </a:ext>
          </a:extLst>
        </xdr:cNvPr>
        <xdr:cNvSpPr/>
      </xdr:nvSpPr>
      <xdr:spPr>
        <a:xfrm>
          <a:off x="104267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162958</xdr:rowOff>
    </xdr:from>
    <xdr:ext cx="469744" cy="259045"/>
    <xdr:sp macro="" textlink="">
      <xdr:nvSpPr>
        <xdr:cNvPr id="148" name="【体育館・プール】&#10;一人当たり面積該当値テキスト">
          <a:extLst>
            <a:ext uri="{FF2B5EF4-FFF2-40B4-BE49-F238E27FC236}">
              <a16:creationId xmlns:a16="http://schemas.microsoft.com/office/drawing/2014/main" id="{73F49AA3-9B92-4AFB-9654-1FA5B57A88C6}"/>
            </a:ext>
          </a:extLst>
        </xdr:cNvPr>
        <xdr:cNvSpPr txBox="1"/>
      </xdr:nvSpPr>
      <xdr:spPr>
        <a:xfrm>
          <a:off x="10515600" y="101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165989</xdr:rowOff>
    </xdr:from>
    <xdr:to>
      <xdr:col>50</xdr:col>
      <xdr:colOff>165100</xdr:colOff>
      <xdr:row>60</xdr:row>
      <xdr:rowOff>96139</xdr:rowOff>
    </xdr:to>
    <xdr:sp macro="" textlink="">
      <xdr:nvSpPr>
        <xdr:cNvPr id="149" name="楕円 148">
          <a:extLst>
            <a:ext uri="{FF2B5EF4-FFF2-40B4-BE49-F238E27FC236}">
              <a16:creationId xmlns:a16="http://schemas.microsoft.com/office/drawing/2014/main" id="{DAE622E2-2D33-4180-85A9-D5E4AE3B6A75}"/>
            </a:ext>
          </a:extLst>
        </xdr:cNvPr>
        <xdr:cNvSpPr/>
      </xdr:nvSpPr>
      <xdr:spPr>
        <a:xfrm>
          <a:off x="9588500" y="102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19431</xdr:rowOff>
    </xdr:from>
    <xdr:to>
      <xdr:col>55</xdr:col>
      <xdr:colOff>0</xdr:colOff>
      <xdr:row>60</xdr:row>
      <xdr:rowOff>45339</xdr:rowOff>
    </xdr:to>
    <xdr:cxnSp macro="">
      <xdr:nvCxnSpPr>
        <xdr:cNvPr id="150" name="直線コネクタ 149">
          <a:extLst>
            <a:ext uri="{FF2B5EF4-FFF2-40B4-BE49-F238E27FC236}">
              <a16:creationId xmlns:a16="http://schemas.microsoft.com/office/drawing/2014/main" id="{EBAF0C42-3D8E-4C04-AA6B-315AFCECFE61}"/>
            </a:ext>
          </a:extLst>
        </xdr:cNvPr>
        <xdr:cNvCxnSpPr/>
      </xdr:nvCxnSpPr>
      <xdr:spPr>
        <a:xfrm flipV="1">
          <a:off x="9639300" y="10306431"/>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xdr:rowOff>
    </xdr:from>
    <xdr:to>
      <xdr:col>46</xdr:col>
      <xdr:colOff>38100</xdr:colOff>
      <xdr:row>60</xdr:row>
      <xdr:rowOff>110236</xdr:rowOff>
    </xdr:to>
    <xdr:sp macro="" textlink="">
      <xdr:nvSpPr>
        <xdr:cNvPr id="151" name="楕円 150">
          <a:extLst>
            <a:ext uri="{FF2B5EF4-FFF2-40B4-BE49-F238E27FC236}">
              <a16:creationId xmlns:a16="http://schemas.microsoft.com/office/drawing/2014/main" id="{38B99CB8-87B2-4361-A3DF-B02C06C69793}"/>
            </a:ext>
          </a:extLst>
        </xdr:cNvPr>
        <xdr:cNvSpPr/>
      </xdr:nvSpPr>
      <xdr:spPr>
        <a:xfrm>
          <a:off x="8699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45339</xdr:rowOff>
    </xdr:from>
    <xdr:to>
      <xdr:col>50</xdr:col>
      <xdr:colOff>114300</xdr:colOff>
      <xdr:row>60</xdr:row>
      <xdr:rowOff>59436</xdr:rowOff>
    </xdr:to>
    <xdr:cxnSp macro="">
      <xdr:nvCxnSpPr>
        <xdr:cNvPr id="152" name="直線コネクタ 151">
          <a:extLst>
            <a:ext uri="{FF2B5EF4-FFF2-40B4-BE49-F238E27FC236}">
              <a16:creationId xmlns:a16="http://schemas.microsoft.com/office/drawing/2014/main" id="{933959A0-1956-403B-9ECC-4ADC94B51482}"/>
            </a:ext>
          </a:extLst>
        </xdr:cNvPr>
        <xdr:cNvCxnSpPr/>
      </xdr:nvCxnSpPr>
      <xdr:spPr>
        <a:xfrm flipV="1">
          <a:off x="8750300" y="103323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18542</xdr:rowOff>
    </xdr:from>
    <xdr:to>
      <xdr:col>41</xdr:col>
      <xdr:colOff>101600</xdr:colOff>
      <xdr:row>61</xdr:row>
      <xdr:rowOff>120142</xdr:rowOff>
    </xdr:to>
    <xdr:sp macro="" textlink="">
      <xdr:nvSpPr>
        <xdr:cNvPr id="153" name="楕円 152">
          <a:extLst>
            <a:ext uri="{FF2B5EF4-FFF2-40B4-BE49-F238E27FC236}">
              <a16:creationId xmlns:a16="http://schemas.microsoft.com/office/drawing/2014/main" id="{49C0470C-2B8E-4682-9444-805138947093}"/>
            </a:ext>
          </a:extLst>
        </xdr:cNvPr>
        <xdr:cNvSpPr/>
      </xdr:nvSpPr>
      <xdr:spPr>
        <a:xfrm>
          <a:off x="78105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59436</xdr:rowOff>
    </xdr:from>
    <xdr:to>
      <xdr:col>45</xdr:col>
      <xdr:colOff>177800</xdr:colOff>
      <xdr:row>61</xdr:row>
      <xdr:rowOff>69342</xdr:rowOff>
    </xdr:to>
    <xdr:cxnSp macro="">
      <xdr:nvCxnSpPr>
        <xdr:cNvPr id="154" name="直線コネクタ 153">
          <a:extLst>
            <a:ext uri="{FF2B5EF4-FFF2-40B4-BE49-F238E27FC236}">
              <a16:creationId xmlns:a16="http://schemas.microsoft.com/office/drawing/2014/main" id="{D6D5C9EC-2FE7-40F9-8AC5-263436CFDB07}"/>
            </a:ext>
          </a:extLst>
        </xdr:cNvPr>
        <xdr:cNvCxnSpPr/>
      </xdr:nvCxnSpPr>
      <xdr:spPr>
        <a:xfrm flipV="1">
          <a:off x="7861300" y="1034643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36068</xdr:rowOff>
    </xdr:from>
    <xdr:to>
      <xdr:col>36</xdr:col>
      <xdr:colOff>165100</xdr:colOff>
      <xdr:row>61</xdr:row>
      <xdr:rowOff>137668</xdr:rowOff>
    </xdr:to>
    <xdr:sp macro="" textlink="">
      <xdr:nvSpPr>
        <xdr:cNvPr id="155" name="楕円 154">
          <a:extLst>
            <a:ext uri="{FF2B5EF4-FFF2-40B4-BE49-F238E27FC236}">
              <a16:creationId xmlns:a16="http://schemas.microsoft.com/office/drawing/2014/main" id="{0F15341C-4D7A-42C8-AB9E-43996ACFB7EE}"/>
            </a:ext>
          </a:extLst>
        </xdr:cNvPr>
        <xdr:cNvSpPr/>
      </xdr:nvSpPr>
      <xdr:spPr>
        <a:xfrm>
          <a:off x="6921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69342</xdr:rowOff>
    </xdr:from>
    <xdr:to>
      <xdr:col>41</xdr:col>
      <xdr:colOff>50800</xdr:colOff>
      <xdr:row>61</xdr:row>
      <xdr:rowOff>86868</xdr:rowOff>
    </xdr:to>
    <xdr:cxnSp macro="">
      <xdr:nvCxnSpPr>
        <xdr:cNvPr id="156" name="直線コネクタ 155">
          <a:extLst>
            <a:ext uri="{FF2B5EF4-FFF2-40B4-BE49-F238E27FC236}">
              <a16:creationId xmlns:a16="http://schemas.microsoft.com/office/drawing/2014/main" id="{CB732ADE-E4F7-492A-8D26-DA34D854F646}"/>
            </a:ext>
          </a:extLst>
        </xdr:cNvPr>
        <xdr:cNvCxnSpPr/>
      </xdr:nvCxnSpPr>
      <xdr:spPr>
        <a:xfrm flipV="1">
          <a:off x="6972300" y="1052779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CE50ACD5-2CC9-495E-8EE8-DFC2D8A2114C}"/>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4AC819B1-8ACB-4C86-BE7D-A1E92764A4CA}"/>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id="{F0BCA8F0-A56E-47B6-A220-E25BB12A008A}"/>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id="{F03FAAC9-96EE-4FE7-9738-6FEFFAABDF66}"/>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112666</xdr:rowOff>
    </xdr:from>
    <xdr:ext cx="469744" cy="259045"/>
    <xdr:sp macro="" textlink="">
      <xdr:nvSpPr>
        <xdr:cNvPr id="161" name="n_1mainValue【体育館・プール】&#10;一人当たり面積">
          <a:extLst>
            <a:ext uri="{FF2B5EF4-FFF2-40B4-BE49-F238E27FC236}">
              <a16:creationId xmlns:a16="http://schemas.microsoft.com/office/drawing/2014/main" id="{FE348A98-22F8-4255-A23F-FEB0E62C0F5C}"/>
            </a:ext>
          </a:extLst>
        </xdr:cNvPr>
        <xdr:cNvSpPr txBox="1"/>
      </xdr:nvSpPr>
      <xdr:spPr>
        <a:xfrm>
          <a:off x="9391727" y="100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126763</xdr:rowOff>
    </xdr:from>
    <xdr:ext cx="469744" cy="259045"/>
    <xdr:sp macro="" textlink="">
      <xdr:nvSpPr>
        <xdr:cNvPr id="162" name="n_2mainValue【体育館・プール】&#10;一人当たり面積">
          <a:extLst>
            <a:ext uri="{FF2B5EF4-FFF2-40B4-BE49-F238E27FC236}">
              <a16:creationId xmlns:a16="http://schemas.microsoft.com/office/drawing/2014/main" id="{02027F85-31C2-4A88-B7EA-1652E8DAEA8D}"/>
            </a:ext>
          </a:extLst>
        </xdr:cNvPr>
        <xdr:cNvSpPr txBox="1"/>
      </xdr:nvSpPr>
      <xdr:spPr>
        <a:xfrm>
          <a:off x="8515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136669</xdr:rowOff>
    </xdr:from>
    <xdr:ext cx="469744" cy="259045"/>
    <xdr:sp macro="" textlink="">
      <xdr:nvSpPr>
        <xdr:cNvPr id="163" name="n_3mainValue【体育館・プール】&#10;一人当たり面積">
          <a:extLst>
            <a:ext uri="{FF2B5EF4-FFF2-40B4-BE49-F238E27FC236}">
              <a16:creationId xmlns:a16="http://schemas.microsoft.com/office/drawing/2014/main" id="{5479D07D-67A9-4561-BCA9-9918AA5C1000}"/>
            </a:ext>
          </a:extLst>
        </xdr:cNvPr>
        <xdr:cNvSpPr txBox="1"/>
      </xdr:nvSpPr>
      <xdr:spPr>
        <a:xfrm>
          <a:off x="7626427"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154195</xdr:rowOff>
    </xdr:from>
    <xdr:ext cx="469744" cy="259045"/>
    <xdr:sp macro="" textlink="">
      <xdr:nvSpPr>
        <xdr:cNvPr id="164" name="n_4mainValue【体育館・プール】&#10;一人当たり面積">
          <a:extLst>
            <a:ext uri="{FF2B5EF4-FFF2-40B4-BE49-F238E27FC236}">
              <a16:creationId xmlns:a16="http://schemas.microsoft.com/office/drawing/2014/main" id="{447F1F38-DD54-41EE-9278-006F44D21B93}"/>
            </a:ext>
          </a:extLst>
        </xdr:cNvPr>
        <xdr:cNvSpPr txBox="1"/>
      </xdr:nvSpPr>
      <xdr:spPr>
        <a:xfrm>
          <a:off x="6737427" y="102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3F99599C-BBC9-4D4F-BE68-659DCA7B8C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6183676-14EC-4662-8B6C-FE3074519C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7925274-8402-484E-B9D7-3085ABAC89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C2D04AB-737E-416B-95EF-C43A1C6CA4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D767D4BE-8C0C-44E3-A93D-0A7A9069E5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38FA5121-CC98-4D80-BB0B-5BB99C05BB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DEFB1366-5D0E-483A-96C6-097C4FE842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3B99F354-FE4B-47D2-8C09-1BB11F210C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62E843C4-A6E3-4F54-B95F-B8AA06E39F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824B156F-4645-49CF-94B5-F5BFBC5084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DD8003DB-D345-491C-9778-1554814D08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22E4D13B-D29C-4E0A-825F-502CF5D061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CDE00875-B4FD-49A2-A68D-48C0B357475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A8B5FB1C-3B36-4976-AA8C-80CC8A962B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27722A31-78F4-4005-8C17-5C3D376847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53EC368A-2B39-4322-9E3A-76C9D5681C1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3D5E8A3F-9887-43BC-B345-CB388F8A08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7CA18DD7-8071-4AE0-80EB-06955A925C9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EB0E1263-6F78-4588-8A19-290101063CB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ABDABD14-E25D-4ED5-8103-02A3AE7B9D4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C1B5B545-308F-41D8-BEA5-7DC0CD3B4E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B7273461-3E04-44CD-A7ED-6E318FD099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E61F03-2F87-4850-A1A4-82A3A8AD5D3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95C2B3C7-4519-4AE9-8AB8-492F6CEA9D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BDE8528D-51D6-4642-B9FD-F1D0FD80E4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28874738-A5C6-4A13-A319-79137BE76108}"/>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B70C8F54-FC30-4F2F-A1E5-17B127126EC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BE784907-8226-4DFA-A246-BF565581673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F840B89A-2EDA-4CC1-87F2-24A6BF794A4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6B3FC4A8-A008-4D05-9AC5-6AA4D30D0F9D}"/>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10046FE0-BEDB-4645-A069-8F3653E6E4F1}"/>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D4EC4939-7A40-452D-B019-8A467402AB8A}"/>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2B247ED5-AEDD-4954-9F6F-238A3F74D95E}"/>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F5E836AE-8F1A-4E7B-BF85-E02B4DF5E67E}"/>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99C8C1A0-8C5D-46C3-8932-84C2E9CA2639}"/>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7B128109-E261-433B-9CBC-7DF216DDC121}"/>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C394BD8-5FB8-49BD-988C-141D8057E2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4E555F6-117F-492A-9CA2-BF816A8087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48F492D-B6D1-4681-A1A9-CDFB79DE76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C00064B-62C1-41AE-BED6-1A832B813A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413729BE-21C2-4DB1-B0F0-8E7ED2C469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206" name="楕円 205">
          <a:extLst>
            <a:ext uri="{FF2B5EF4-FFF2-40B4-BE49-F238E27FC236}">
              <a16:creationId xmlns:a16="http://schemas.microsoft.com/office/drawing/2014/main" id="{51C1B9C7-DB09-4E1F-83A1-9616BA961BE0}"/>
            </a:ext>
          </a:extLst>
        </xdr:cNvPr>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947CFF71-E6B1-490B-A2F2-B28012A094D4}"/>
            </a:ext>
          </a:extLst>
        </xdr:cNvPr>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165281</xdr:rowOff>
    </xdr:from>
    <xdr:to>
      <xdr:col>20</xdr:col>
      <xdr:colOff>38100</xdr:colOff>
      <xdr:row>84</xdr:row>
      <xdr:rowOff>95431</xdr:rowOff>
    </xdr:to>
    <xdr:sp macro="" textlink="">
      <xdr:nvSpPr>
        <xdr:cNvPr id="208" name="楕円 207">
          <a:extLst>
            <a:ext uri="{FF2B5EF4-FFF2-40B4-BE49-F238E27FC236}">
              <a16:creationId xmlns:a16="http://schemas.microsoft.com/office/drawing/2014/main" id="{1B1B6886-A4F0-4AEE-94CA-DBA65C538439}"/>
            </a:ext>
          </a:extLst>
        </xdr:cNvPr>
        <xdr:cNvSpPr/>
      </xdr:nvSpPr>
      <xdr:spPr>
        <a:xfrm>
          <a:off x="3746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44631</xdr:rowOff>
    </xdr:from>
    <xdr:to>
      <xdr:col>24</xdr:col>
      <xdr:colOff>63500</xdr:colOff>
      <xdr:row>84</xdr:row>
      <xdr:rowOff>109945</xdr:rowOff>
    </xdr:to>
    <xdr:cxnSp macro="">
      <xdr:nvCxnSpPr>
        <xdr:cNvPr id="209" name="直線コネクタ 208">
          <a:extLst>
            <a:ext uri="{FF2B5EF4-FFF2-40B4-BE49-F238E27FC236}">
              <a16:creationId xmlns:a16="http://schemas.microsoft.com/office/drawing/2014/main" id="{3A8AEFD8-C63D-4455-AC82-D31821A449CD}"/>
            </a:ext>
          </a:extLst>
        </xdr:cNvPr>
        <xdr:cNvCxnSpPr/>
      </xdr:nvCxnSpPr>
      <xdr:spPr>
        <a:xfrm>
          <a:off x="3797300" y="1444643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210" name="楕円 209">
          <a:extLst>
            <a:ext uri="{FF2B5EF4-FFF2-40B4-BE49-F238E27FC236}">
              <a16:creationId xmlns:a16="http://schemas.microsoft.com/office/drawing/2014/main" id="{E00B4670-7429-4D47-9A10-7DAC3A54F5E0}"/>
            </a:ext>
          </a:extLst>
        </xdr:cNvPr>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44631</xdr:rowOff>
    </xdr:to>
    <xdr:cxnSp macro="">
      <xdr:nvCxnSpPr>
        <xdr:cNvPr id="211" name="直線コネクタ 210">
          <a:extLst>
            <a:ext uri="{FF2B5EF4-FFF2-40B4-BE49-F238E27FC236}">
              <a16:creationId xmlns:a16="http://schemas.microsoft.com/office/drawing/2014/main" id="{25DDE4E6-CFD6-4065-A38C-1FC381013CDC}"/>
            </a:ext>
          </a:extLst>
        </xdr:cNvPr>
        <xdr:cNvCxnSpPr/>
      </xdr:nvCxnSpPr>
      <xdr:spPr>
        <a:xfrm>
          <a:off x="2908300" y="143811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212" name="楕円 211">
          <a:extLst>
            <a:ext uri="{FF2B5EF4-FFF2-40B4-BE49-F238E27FC236}">
              <a16:creationId xmlns:a16="http://schemas.microsoft.com/office/drawing/2014/main" id="{AE2C3C8F-AF95-47F3-BA4E-6D3808528423}"/>
            </a:ext>
          </a:extLst>
        </xdr:cNvPr>
        <xdr:cNvSpPr/>
      </xdr:nvSpPr>
      <xdr:spPr>
        <a:xfrm>
          <a:off x="196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28302</xdr:rowOff>
    </xdr:to>
    <xdr:cxnSp macro="">
      <xdr:nvCxnSpPr>
        <xdr:cNvPr id="213" name="直線コネクタ 212">
          <a:extLst>
            <a:ext uri="{FF2B5EF4-FFF2-40B4-BE49-F238E27FC236}">
              <a16:creationId xmlns:a16="http://schemas.microsoft.com/office/drawing/2014/main" id="{1DB16B4B-CEA3-4EA9-A1FA-8B6ECA9596B7}"/>
            </a:ext>
          </a:extLst>
        </xdr:cNvPr>
        <xdr:cNvCxnSpPr/>
      </xdr:nvCxnSpPr>
      <xdr:spPr>
        <a:xfrm flipV="1">
          <a:off x="2019300" y="143811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103232</xdr:rowOff>
    </xdr:from>
    <xdr:to>
      <xdr:col>6</xdr:col>
      <xdr:colOff>38100</xdr:colOff>
      <xdr:row>84</xdr:row>
      <xdr:rowOff>33382</xdr:rowOff>
    </xdr:to>
    <xdr:sp macro="" textlink="">
      <xdr:nvSpPr>
        <xdr:cNvPr id="214" name="楕円 213">
          <a:extLst>
            <a:ext uri="{FF2B5EF4-FFF2-40B4-BE49-F238E27FC236}">
              <a16:creationId xmlns:a16="http://schemas.microsoft.com/office/drawing/2014/main" id="{68C05BB8-DE27-43B2-98CB-D702D7CC437A}"/>
            </a:ext>
          </a:extLst>
        </xdr:cNvPr>
        <xdr:cNvSpPr/>
      </xdr:nvSpPr>
      <xdr:spPr>
        <a:xfrm>
          <a:off x="107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28302</xdr:rowOff>
    </xdr:to>
    <xdr:cxnSp macro="">
      <xdr:nvCxnSpPr>
        <xdr:cNvPr id="215" name="直線コネクタ 214">
          <a:extLst>
            <a:ext uri="{FF2B5EF4-FFF2-40B4-BE49-F238E27FC236}">
              <a16:creationId xmlns:a16="http://schemas.microsoft.com/office/drawing/2014/main" id="{E15B9B02-DD17-4182-A65A-120601089C10}"/>
            </a:ext>
          </a:extLst>
        </xdr:cNvPr>
        <xdr:cNvCxnSpPr/>
      </xdr:nvCxnSpPr>
      <xdr:spPr>
        <a:xfrm>
          <a:off x="1130300" y="1438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86BC1598-1221-4455-A747-1DF31197986D}"/>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D85A8394-E899-4DB6-8CA4-95760C1B975C}"/>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87C46689-483A-468C-80BC-359DA1FED38A}"/>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65413F93-84F4-4A54-A60D-8D02D41A66EE}"/>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86558</xdr:rowOff>
    </xdr:from>
    <xdr:ext cx="405111" cy="259045"/>
    <xdr:sp macro="" textlink="">
      <xdr:nvSpPr>
        <xdr:cNvPr id="220" name="n_1mainValue【福祉施設】&#10;有形固定資産減価償却率">
          <a:extLst>
            <a:ext uri="{FF2B5EF4-FFF2-40B4-BE49-F238E27FC236}">
              <a16:creationId xmlns:a16="http://schemas.microsoft.com/office/drawing/2014/main" id="{14C90700-5676-4A03-9457-1D9CAEC49357}"/>
            </a:ext>
          </a:extLst>
        </xdr:cNvPr>
        <xdr:cNvSpPr txBox="1"/>
      </xdr:nvSpPr>
      <xdr:spPr>
        <a:xfrm>
          <a:off x="3582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221" name="n_2mainValue【福祉施設】&#10;有形固定資産減価償却率">
          <a:extLst>
            <a:ext uri="{FF2B5EF4-FFF2-40B4-BE49-F238E27FC236}">
              <a16:creationId xmlns:a16="http://schemas.microsoft.com/office/drawing/2014/main" id="{B63665AC-9088-4B61-8DC8-62F3445D1B8C}"/>
            </a:ext>
          </a:extLst>
        </xdr:cNvPr>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222" name="n_3mainValue【福祉施設】&#10;有形固定資産減価償却率">
          <a:extLst>
            <a:ext uri="{FF2B5EF4-FFF2-40B4-BE49-F238E27FC236}">
              <a16:creationId xmlns:a16="http://schemas.microsoft.com/office/drawing/2014/main" id="{A46D1ADE-5195-47AE-B27E-7992D50DEB2C}"/>
            </a:ext>
          </a:extLst>
        </xdr:cNvPr>
        <xdr:cNvSpPr txBox="1"/>
      </xdr:nvSpPr>
      <xdr:spPr>
        <a:xfrm>
          <a:off x="1816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24509</xdr:rowOff>
    </xdr:from>
    <xdr:ext cx="405111" cy="259045"/>
    <xdr:sp macro="" textlink="">
      <xdr:nvSpPr>
        <xdr:cNvPr id="223" name="n_4mainValue【福祉施設】&#10;有形固定資産減価償却率">
          <a:extLst>
            <a:ext uri="{FF2B5EF4-FFF2-40B4-BE49-F238E27FC236}">
              <a16:creationId xmlns:a16="http://schemas.microsoft.com/office/drawing/2014/main" id="{5D1A4061-A572-4B63-BD49-21B2B3795FEB}"/>
            </a:ext>
          </a:extLst>
        </xdr:cNvPr>
        <xdr:cNvSpPr txBox="1"/>
      </xdr:nvSpPr>
      <xdr:spPr>
        <a:xfrm>
          <a:off x="927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F12E638E-2AB4-43CE-A202-7A4E6C1EED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800B21B1-9B7E-4AE4-8EB4-46BA17162D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D9D3FAD0-461B-4F19-90D4-AAC0E8E039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282B6E9-F20F-4FC7-BB2C-A0D3ED1574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AD1864D-76D5-4E6C-BCB7-05ABBA7D8B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33438149-02B7-4C9E-9A24-F2ABC5A061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8EFCB228-C0F0-43A7-BCB9-C2380C9460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94DB10A3-FE74-4740-B358-A71CD2C637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5437D69B-AA19-4351-9FE4-4FD67D5884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5FDBE83-3EB7-4485-8646-092CAD5183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8314F06D-1E31-4C22-8F4E-906087F6A06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2EB3E170-EC04-4096-892E-98650B82E62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89A2B527-60DB-4617-9577-405343C9120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DAFB0493-5CB0-4F14-8691-64506061E14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2C434D0-4290-4CD4-BEF5-65B54020EFE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1C7B0FAD-A75E-422A-B979-25A062A5000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46D03A25-DF96-43B4-A8CC-D33E40EA5BB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ABBE3669-36DB-42D3-AF78-7C3A03A4D0C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2A447570-8BFB-4480-A041-E3B8AE7605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5CC4159D-A84A-4104-8DBB-2087D91671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9914B8-5ABD-454B-A6DA-E32284FC6B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61B8966E-2DC7-496A-9036-21E1C39A4DA6}"/>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96828193-33CB-46F5-B53C-F59E48F79CFA}"/>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4699BF19-8DF4-45EA-84FD-5EB1F9C8D10C}"/>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4EEA6308-CEF7-4827-8A0B-F72B49410F5D}"/>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1DDE576B-3109-4C19-B278-7B49A935D39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091A92DF-0D3D-4067-AD94-7A194431FE51}"/>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1D0FBD69-FF82-4317-8DE8-53C0BDBD2504}"/>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DCA4F98B-BC48-45F0-AEA8-1B6FBE940483}"/>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225E0B44-CD5B-49C1-B146-9D19053B081F}"/>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D791C210-CF92-4BC2-A3A3-7FA0698509FC}"/>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4FC03F87-909A-436E-80DE-763CFDD18125}"/>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6F2DAEB-0874-4C50-91F3-91B7A4539F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49DA1F2-2DF0-413B-A4D4-C4A84A1DC5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7DC0F7A-AB83-4C40-BA20-56AF7555CE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5FF5968-B075-498C-9C3A-5A5E001F81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3AB93C8-EDF5-46C6-B919-515B253882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137491</xdr:rowOff>
    </xdr:from>
    <xdr:to>
      <xdr:col>55</xdr:col>
      <xdr:colOff>50800</xdr:colOff>
      <xdr:row>84</xdr:row>
      <xdr:rowOff>67641</xdr:rowOff>
    </xdr:to>
    <xdr:sp macro="" textlink="">
      <xdr:nvSpPr>
        <xdr:cNvPr id="261" name="楕円 260">
          <a:extLst>
            <a:ext uri="{FF2B5EF4-FFF2-40B4-BE49-F238E27FC236}">
              <a16:creationId xmlns:a16="http://schemas.microsoft.com/office/drawing/2014/main" id="{CC4CADB4-41BE-4B0F-BD50-8FA22D815D8D}"/>
            </a:ext>
          </a:extLst>
        </xdr:cNvPr>
        <xdr:cNvSpPr/>
      </xdr:nvSpPr>
      <xdr:spPr>
        <a:xfrm>
          <a:off x="10426700" y="143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160368</xdr:rowOff>
    </xdr:from>
    <xdr:ext cx="469744" cy="259045"/>
    <xdr:sp macro="" textlink="">
      <xdr:nvSpPr>
        <xdr:cNvPr id="262" name="【福祉施設】&#10;一人当たり面積該当値テキスト">
          <a:extLst>
            <a:ext uri="{FF2B5EF4-FFF2-40B4-BE49-F238E27FC236}">
              <a16:creationId xmlns:a16="http://schemas.microsoft.com/office/drawing/2014/main" id="{3D7EEFBA-3CE0-4ACF-89AD-BEDB706106D4}"/>
            </a:ext>
          </a:extLst>
        </xdr:cNvPr>
        <xdr:cNvSpPr txBox="1"/>
      </xdr:nvSpPr>
      <xdr:spPr>
        <a:xfrm>
          <a:off x="10515600" y="142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150064</xdr:rowOff>
    </xdr:from>
    <xdr:to>
      <xdr:col>50</xdr:col>
      <xdr:colOff>165100</xdr:colOff>
      <xdr:row>84</xdr:row>
      <xdr:rowOff>80214</xdr:rowOff>
    </xdr:to>
    <xdr:sp macro="" textlink="">
      <xdr:nvSpPr>
        <xdr:cNvPr id="263" name="楕円 262">
          <a:extLst>
            <a:ext uri="{FF2B5EF4-FFF2-40B4-BE49-F238E27FC236}">
              <a16:creationId xmlns:a16="http://schemas.microsoft.com/office/drawing/2014/main" id="{3137B7F6-F5FE-411B-BB46-D6937EB9BA41}"/>
            </a:ext>
          </a:extLst>
        </xdr:cNvPr>
        <xdr:cNvSpPr/>
      </xdr:nvSpPr>
      <xdr:spPr>
        <a:xfrm>
          <a:off x="9588500" y="143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16841</xdr:rowOff>
    </xdr:from>
    <xdr:to>
      <xdr:col>55</xdr:col>
      <xdr:colOff>0</xdr:colOff>
      <xdr:row>84</xdr:row>
      <xdr:rowOff>29414</xdr:rowOff>
    </xdr:to>
    <xdr:cxnSp macro="">
      <xdr:nvCxnSpPr>
        <xdr:cNvPr id="264" name="直線コネクタ 263">
          <a:extLst>
            <a:ext uri="{FF2B5EF4-FFF2-40B4-BE49-F238E27FC236}">
              <a16:creationId xmlns:a16="http://schemas.microsoft.com/office/drawing/2014/main" id="{682150B3-24C9-4027-9B43-3E129481D501}"/>
            </a:ext>
          </a:extLst>
        </xdr:cNvPr>
        <xdr:cNvCxnSpPr/>
      </xdr:nvCxnSpPr>
      <xdr:spPr>
        <a:xfrm flipV="1">
          <a:off x="9639300" y="1441864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157150</xdr:rowOff>
    </xdr:from>
    <xdr:to>
      <xdr:col>46</xdr:col>
      <xdr:colOff>38100</xdr:colOff>
      <xdr:row>84</xdr:row>
      <xdr:rowOff>87300</xdr:rowOff>
    </xdr:to>
    <xdr:sp macro="" textlink="">
      <xdr:nvSpPr>
        <xdr:cNvPr id="265" name="楕円 264">
          <a:extLst>
            <a:ext uri="{FF2B5EF4-FFF2-40B4-BE49-F238E27FC236}">
              <a16:creationId xmlns:a16="http://schemas.microsoft.com/office/drawing/2014/main" id="{3C494E41-04BB-422E-8A0C-24806EB1D736}"/>
            </a:ext>
          </a:extLst>
        </xdr:cNvPr>
        <xdr:cNvSpPr/>
      </xdr:nvSpPr>
      <xdr:spPr>
        <a:xfrm>
          <a:off x="8699500" y="143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29414</xdr:rowOff>
    </xdr:from>
    <xdr:to>
      <xdr:col>50</xdr:col>
      <xdr:colOff>114300</xdr:colOff>
      <xdr:row>84</xdr:row>
      <xdr:rowOff>36500</xdr:rowOff>
    </xdr:to>
    <xdr:cxnSp macro="">
      <xdr:nvCxnSpPr>
        <xdr:cNvPr id="266" name="直線コネクタ 265">
          <a:extLst>
            <a:ext uri="{FF2B5EF4-FFF2-40B4-BE49-F238E27FC236}">
              <a16:creationId xmlns:a16="http://schemas.microsoft.com/office/drawing/2014/main" id="{5535919C-C8E0-444A-9710-4D0CC756098D}"/>
            </a:ext>
          </a:extLst>
        </xdr:cNvPr>
        <xdr:cNvCxnSpPr/>
      </xdr:nvCxnSpPr>
      <xdr:spPr>
        <a:xfrm flipV="1">
          <a:off x="8750300" y="144312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52679</xdr:rowOff>
    </xdr:from>
    <xdr:to>
      <xdr:col>41</xdr:col>
      <xdr:colOff>101600</xdr:colOff>
      <xdr:row>84</xdr:row>
      <xdr:rowOff>154279</xdr:rowOff>
    </xdr:to>
    <xdr:sp macro="" textlink="">
      <xdr:nvSpPr>
        <xdr:cNvPr id="267" name="楕円 266">
          <a:extLst>
            <a:ext uri="{FF2B5EF4-FFF2-40B4-BE49-F238E27FC236}">
              <a16:creationId xmlns:a16="http://schemas.microsoft.com/office/drawing/2014/main" id="{8841BD32-3F7B-4D56-BEC6-14253D8F1C96}"/>
            </a:ext>
          </a:extLst>
        </xdr:cNvPr>
        <xdr:cNvSpPr/>
      </xdr:nvSpPr>
      <xdr:spPr>
        <a:xfrm>
          <a:off x="7810500" y="14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36500</xdr:rowOff>
    </xdr:from>
    <xdr:to>
      <xdr:col>45</xdr:col>
      <xdr:colOff>177800</xdr:colOff>
      <xdr:row>84</xdr:row>
      <xdr:rowOff>103479</xdr:rowOff>
    </xdr:to>
    <xdr:cxnSp macro="">
      <xdr:nvCxnSpPr>
        <xdr:cNvPr id="268" name="直線コネクタ 267">
          <a:extLst>
            <a:ext uri="{FF2B5EF4-FFF2-40B4-BE49-F238E27FC236}">
              <a16:creationId xmlns:a16="http://schemas.microsoft.com/office/drawing/2014/main" id="{654350AB-1D3F-4D9E-A854-3C98463E0BA4}"/>
            </a:ext>
          </a:extLst>
        </xdr:cNvPr>
        <xdr:cNvCxnSpPr/>
      </xdr:nvCxnSpPr>
      <xdr:spPr>
        <a:xfrm flipV="1">
          <a:off x="7861300" y="14438300"/>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62052</xdr:rowOff>
    </xdr:from>
    <xdr:to>
      <xdr:col>36</xdr:col>
      <xdr:colOff>165100</xdr:colOff>
      <xdr:row>84</xdr:row>
      <xdr:rowOff>163652</xdr:rowOff>
    </xdr:to>
    <xdr:sp macro="" textlink="">
      <xdr:nvSpPr>
        <xdr:cNvPr id="269" name="楕円 268">
          <a:extLst>
            <a:ext uri="{FF2B5EF4-FFF2-40B4-BE49-F238E27FC236}">
              <a16:creationId xmlns:a16="http://schemas.microsoft.com/office/drawing/2014/main" id="{5D2A44EC-EC7D-4ED8-9C6B-444CC90DF6F9}"/>
            </a:ext>
          </a:extLst>
        </xdr:cNvPr>
        <xdr:cNvSpPr/>
      </xdr:nvSpPr>
      <xdr:spPr>
        <a:xfrm>
          <a:off x="6921500" y="14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103479</xdr:rowOff>
    </xdr:from>
    <xdr:to>
      <xdr:col>41</xdr:col>
      <xdr:colOff>50800</xdr:colOff>
      <xdr:row>84</xdr:row>
      <xdr:rowOff>112852</xdr:rowOff>
    </xdr:to>
    <xdr:cxnSp macro="">
      <xdr:nvCxnSpPr>
        <xdr:cNvPr id="270" name="直線コネクタ 269">
          <a:extLst>
            <a:ext uri="{FF2B5EF4-FFF2-40B4-BE49-F238E27FC236}">
              <a16:creationId xmlns:a16="http://schemas.microsoft.com/office/drawing/2014/main" id="{7F41F6A4-DB55-404A-BD07-9CD099D3FD4C}"/>
            </a:ext>
          </a:extLst>
        </xdr:cNvPr>
        <xdr:cNvCxnSpPr/>
      </xdr:nvCxnSpPr>
      <xdr:spPr>
        <a:xfrm flipV="1">
          <a:off x="6972300" y="1450527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81F67555-7B95-44E9-8832-B7D22BF70BAC}"/>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72" name="n_2aveValue【福祉施設】&#10;一人当たり面積">
          <a:extLst>
            <a:ext uri="{FF2B5EF4-FFF2-40B4-BE49-F238E27FC236}">
              <a16:creationId xmlns:a16="http://schemas.microsoft.com/office/drawing/2014/main" id="{9180C680-DDE9-4422-88CB-3D5B9D656AB7}"/>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273" name="n_3aveValue【福祉施設】&#10;一人当たり面積">
          <a:extLst>
            <a:ext uri="{FF2B5EF4-FFF2-40B4-BE49-F238E27FC236}">
              <a16:creationId xmlns:a16="http://schemas.microsoft.com/office/drawing/2014/main" id="{3B466D4F-451C-4B15-94E6-317BD6FF3B32}"/>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274" name="n_4aveValue【福祉施設】&#10;一人当たり面積">
          <a:extLst>
            <a:ext uri="{FF2B5EF4-FFF2-40B4-BE49-F238E27FC236}">
              <a16:creationId xmlns:a16="http://schemas.microsoft.com/office/drawing/2014/main" id="{0187D381-A7B8-4024-A17C-83C8F490F8E2}"/>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96741</xdr:rowOff>
    </xdr:from>
    <xdr:ext cx="469744" cy="259045"/>
    <xdr:sp macro="" textlink="">
      <xdr:nvSpPr>
        <xdr:cNvPr id="275" name="n_1mainValue【福祉施設】&#10;一人当たり面積">
          <a:extLst>
            <a:ext uri="{FF2B5EF4-FFF2-40B4-BE49-F238E27FC236}">
              <a16:creationId xmlns:a16="http://schemas.microsoft.com/office/drawing/2014/main" id="{4AA14632-02A4-4D1C-A2E0-531C9A8EE74C}"/>
            </a:ext>
          </a:extLst>
        </xdr:cNvPr>
        <xdr:cNvSpPr txBox="1"/>
      </xdr:nvSpPr>
      <xdr:spPr>
        <a:xfrm>
          <a:off x="9391727" y="141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103827</xdr:rowOff>
    </xdr:from>
    <xdr:ext cx="469744" cy="259045"/>
    <xdr:sp macro="" textlink="">
      <xdr:nvSpPr>
        <xdr:cNvPr id="276" name="n_2mainValue【福祉施設】&#10;一人当たり面積">
          <a:extLst>
            <a:ext uri="{FF2B5EF4-FFF2-40B4-BE49-F238E27FC236}">
              <a16:creationId xmlns:a16="http://schemas.microsoft.com/office/drawing/2014/main" id="{EC3572D4-AF59-4AFB-A3C6-F1B1089DA0B0}"/>
            </a:ext>
          </a:extLst>
        </xdr:cNvPr>
        <xdr:cNvSpPr txBox="1"/>
      </xdr:nvSpPr>
      <xdr:spPr>
        <a:xfrm>
          <a:off x="8515427" y="141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170806</xdr:rowOff>
    </xdr:from>
    <xdr:ext cx="469744" cy="259045"/>
    <xdr:sp macro="" textlink="">
      <xdr:nvSpPr>
        <xdr:cNvPr id="277" name="n_3mainValue【福祉施設】&#10;一人当たり面積">
          <a:extLst>
            <a:ext uri="{FF2B5EF4-FFF2-40B4-BE49-F238E27FC236}">
              <a16:creationId xmlns:a16="http://schemas.microsoft.com/office/drawing/2014/main" id="{F696875A-9296-452D-8E67-7A98639CA678}"/>
            </a:ext>
          </a:extLst>
        </xdr:cNvPr>
        <xdr:cNvSpPr txBox="1"/>
      </xdr:nvSpPr>
      <xdr:spPr>
        <a:xfrm>
          <a:off x="7626427" y="142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8729</xdr:rowOff>
    </xdr:from>
    <xdr:ext cx="469744" cy="259045"/>
    <xdr:sp macro="" textlink="">
      <xdr:nvSpPr>
        <xdr:cNvPr id="278" name="n_4mainValue【福祉施設】&#10;一人当たり面積">
          <a:extLst>
            <a:ext uri="{FF2B5EF4-FFF2-40B4-BE49-F238E27FC236}">
              <a16:creationId xmlns:a16="http://schemas.microsoft.com/office/drawing/2014/main" id="{B3312C48-81FD-4E4D-92F6-877CE812DEA5}"/>
            </a:ext>
          </a:extLst>
        </xdr:cNvPr>
        <xdr:cNvSpPr txBox="1"/>
      </xdr:nvSpPr>
      <xdr:spPr>
        <a:xfrm>
          <a:off x="6737427" y="142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5617372-0ADA-453B-91DB-069EB431D4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3EAC196-B4A3-45DB-B33A-3873F253FC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223146B2-2602-4646-BF1A-59FE50E753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57ECA6F2-1135-4E70-BAD2-339CB52BD1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B76925CC-8F16-41FD-8217-3B666AFDDD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C506E4EA-9C8A-4E6A-8FDC-11E470586A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F7D3650-2E5B-4143-B200-B5DEEA8E64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EDF7ED65-A788-4521-B188-050F242917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3301F360-C95D-4BCA-931E-99511336533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76678738-3AE6-49A4-AD0A-37052766FF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B35600A9-BDD5-4324-9A16-3AEBFBA1A6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F9F94B73-64C9-443D-A4F2-2E0848DA76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75158424-4B6F-46F9-A828-9F55D7CF7B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90DF3F6E-0EFE-49B8-BC29-AC57A0845A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7F6FE387-1EAE-4D15-BB0B-991E2F0AAC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540A9E30-8402-4047-B18E-9A1193E865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85B957E8-AE10-4660-BCEC-6CC9F66A45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25E866D-E411-4D36-ABCC-C8DA0A57F9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18E2B1F8-5941-4D44-9A53-C28AD88D57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2BDC993D-D440-4F94-AF4E-9560A7961E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2998218C-81F0-4E1A-8224-11F20D54D6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D3AAD89A-9238-42E7-90F9-EB51E0174C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B538A2FD-7AB6-45E1-950F-F0155346FD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CDACFA19-B962-49BB-B843-752385AD9C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6CC3FDE2-2DC1-4021-A4FA-1219F888FA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7981C2C2-26B5-4748-A649-151456CE6A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E9CE7867-6D3A-458B-A8BB-FC4F58AF3E9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C79785E7-EC86-4956-B9EE-319EC657B84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49BAC338-8EB1-481C-8FEB-D55BA26E45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4742F146-B661-4863-B32C-2D7C8D29D8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92016E8F-9BEB-467F-87C9-C409C40D8C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E2F76B1B-390A-4191-9A89-B5281E115F9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745BC3F4-7133-455D-A8BB-BF1ABBA232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B80666FA-6240-4285-9D02-B1D4590587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4C0FD821-7D97-4ADF-A599-57D92D8F14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CCBB6D0-B0A7-4B19-B782-D94F3F2D3F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300ED44C-07F7-497E-8E01-6A5E07034C5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BD8E7979-7DA3-45E5-B85A-89FDEE6BD64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743F7D6B-9C87-42D5-8FAF-7FFFD3EA0A8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23CF1262-04B6-49E1-99F9-4870A9D254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1A3AA158-DE76-4855-AB2B-D976FD68D1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5298C10A-5B37-4049-8B15-42895D4A7565}"/>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9E3A3F23-3020-4F7E-ACEF-3D747A48594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F8350FEA-2C47-4EA1-BA46-5120FFBFC40A}"/>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EF0B1389-EFBD-4301-A602-793BEF07D142}"/>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DA0764BE-98B8-49E1-AEE1-5864D83E380C}"/>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3AAE962-F9EB-48B9-8697-E84D9F94541D}"/>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F3B56791-7C9C-46AB-8C85-117CFA37C512}"/>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533C0C38-F60D-46EE-9464-F4DEE1A1988D}"/>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BDAFA4EF-4A0F-4C47-BE45-7E50481CFF6F}"/>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A893C21A-0493-484D-BB40-B99A3AAC9B8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FC46C30E-C8B7-410D-ADD6-EF54E80E9C8F}"/>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9EBF1B5-C359-460B-A439-6D675EE057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0875CBA-DFBE-4619-A4F4-59680C3EB6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DD65A34-96FD-45D8-A94E-7D42B4F403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526B807-50E6-4FF1-ABAE-BC5DA3264D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936AA23-DB10-46D1-94E7-3A269A569D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336" name="楕円 335">
          <a:extLst>
            <a:ext uri="{FF2B5EF4-FFF2-40B4-BE49-F238E27FC236}">
              <a16:creationId xmlns:a16="http://schemas.microsoft.com/office/drawing/2014/main" id="{8DD0CA45-5E5A-43AD-A440-D16842431F64}"/>
            </a:ext>
          </a:extLst>
        </xdr:cNvPr>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45EE8C72-D9B0-4FFC-A2C8-5BE4D9BE63F3}"/>
            </a:ext>
          </a:extLst>
        </xdr:cNvPr>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338" name="楕円 337">
          <a:extLst>
            <a:ext uri="{FF2B5EF4-FFF2-40B4-BE49-F238E27FC236}">
              <a16:creationId xmlns:a16="http://schemas.microsoft.com/office/drawing/2014/main" id="{D6E498B9-F590-4650-9915-72CC8C355765}"/>
            </a:ext>
          </a:extLst>
        </xdr:cNvPr>
        <xdr:cNvSpPr/>
      </xdr:nvSpPr>
      <xdr:spPr>
        <a:xfrm>
          <a:off x="15430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102326</xdr:rowOff>
    </xdr:to>
    <xdr:cxnSp macro="">
      <xdr:nvCxnSpPr>
        <xdr:cNvPr id="339" name="直線コネクタ 338">
          <a:extLst>
            <a:ext uri="{FF2B5EF4-FFF2-40B4-BE49-F238E27FC236}">
              <a16:creationId xmlns:a16="http://schemas.microsoft.com/office/drawing/2014/main" id="{AE7BBF03-892B-429A-81EB-9B9C0D629BE5}"/>
            </a:ext>
          </a:extLst>
        </xdr:cNvPr>
        <xdr:cNvCxnSpPr/>
      </xdr:nvCxnSpPr>
      <xdr:spPr>
        <a:xfrm flipV="1">
          <a:off x="15481300" y="6313714"/>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28666</xdr:rowOff>
    </xdr:from>
    <xdr:to>
      <xdr:col>76</xdr:col>
      <xdr:colOff>165100</xdr:colOff>
      <xdr:row>37</xdr:row>
      <xdr:rowOff>130266</xdr:rowOff>
    </xdr:to>
    <xdr:sp macro="" textlink="">
      <xdr:nvSpPr>
        <xdr:cNvPr id="340" name="楕円 339">
          <a:extLst>
            <a:ext uri="{FF2B5EF4-FFF2-40B4-BE49-F238E27FC236}">
              <a16:creationId xmlns:a16="http://schemas.microsoft.com/office/drawing/2014/main" id="{7A8265F4-2415-471B-A486-71F7160B0279}"/>
            </a:ext>
          </a:extLst>
        </xdr:cNvPr>
        <xdr:cNvSpPr/>
      </xdr:nvSpPr>
      <xdr:spPr>
        <a:xfrm>
          <a:off x="14541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79466</xdr:rowOff>
    </xdr:from>
    <xdr:to>
      <xdr:col>81</xdr:col>
      <xdr:colOff>50800</xdr:colOff>
      <xdr:row>37</xdr:row>
      <xdr:rowOff>102326</xdr:rowOff>
    </xdr:to>
    <xdr:cxnSp macro="">
      <xdr:nvCxnSpPr>
        <xdr:cNvPr id="341" name="直線コネクタ 340">
          <a:extLst>
            <a:ext uri="{FF2B5EF4-FFF2-40B4-BE49-F238E27FC236}">
              <a16:creationId xmlns:a16="http://schemas.microsoft.com/office/drawing/2014/main" id="{B80B07F7-B6B5-4C36-800E-14FC993B183D}"/>
            </a:ext>
          </a:extLst>
        </xdr:cNvPr>
        <xdr:cNvCxnSpPr/>
      </xdr:nvCxnSpPr>
      <xdr:spPr>
        <a:xfrm>
          <a:off x="14592300" y="642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342" name="楕円 341">
          <a:extLst>
            <a:ext uri="{FF2B5EF4-FFF2-40B4-BE49-F238E27FC236}">
              <a16:creationId xmlns:a16="http://schemas.microsoft.com/office/drawing/2014/main" id="{B785A1E0-DE28-4D89-AD03-CFD6D91DC291}"/>
            </a:ext>
          </a:extLst>
        </xdr:cNvPr>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33746</xdr:rowOff>
    </xdr:from>
    <xdr:to>
      <xdr:col>76</xdr:col>
      <xdr:colOff>114300</xdr:colOff>
      <xdr:row>37</xdr:row>
      <xdr:rowOff>79466</xdr:rowOff>
    </xdr:to>
    <xdr:cxnSp macro="">
      <xdr:nvCxnSpPr>
        <xdr:cNvPr id="343" name="直線コネクタ 342">
          <a:extLst>
            <a:ext uri="{FF2B5EF4-FFF2-40B4-BE49-F238E27FC236}">
              <a16:creationId xmlns:a16="http://schemas.microsoft.com/office/drawing/2014/main" id="{83B72C8B-B063-49FE-AC80-9600F32A06CC}"/>
            </a:ext>
          </a:extLst>
        </xdr:cNvPr>
        <xdr:cNvCxnSpPr/>
      </xdr:nvCxnSpPr>
      <xdr:spPr>
        <a:xfrm>
          <a:off x="13703300" y="6377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344" name="楕円 343">
          <a:extLst>
            <a:ext uri="{FF2B5EF4-FFF2-40B4-BE49-F238E27FC236}">
              <a16:creationId xmlns:a16="http://schemas.microsoft.com/office/drawing/2014/main" id="{8A82CD17-639F-40D1-BCA7-3DA679612695}"/>
            </a:ext>
          </a:extLst>
        </xdr:cNvPr>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33746</xdr:rowOff>
    </xdr:to>
    <xdr:cxnSp macro="">
      <xdr:nvCxnSpPr>
        <xdr:cNvPr id="345" name="直線コネクタ 344">
          <a:extLst>
            <a:ext uri="{FF2B5EF4-FFF2-40B4-BE49-F238E27FC236}">
              <a16:creationId xmlns:a16="http://schemas.microsoft.com/office/drawing/2014/main" id="{3F99C413-4BE3-4F04-9A81-3F8B9E10B767}"/>
            </a:ext>
          </a:extLst>
        </xdr:cNvPr>
        <xdr:cNvCxnSpPr/>
      </xdr:nvCxnSpPr>
      <xdr:spPr>
        <a:xfrm>
          <a:off x="12814300" y="63398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EA0B91E8-435F-49C5-90CC-B6C0C2135EE1}"/>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B682BFBE-7BAE-418B-AA94-61F8BE5DFE64}"/>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A2A9239-D556-41D0-883F-6927FC4C84B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8797EDFD-D20A-4295-B2BE-B46821579591}"/>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144253</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75C7CF67-B341-478C-ACB4-C8635F813538}"/>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121393</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A3935080-DCAC-40E2-A4CA-554DD0F65E8B}"/>
            </a:ext>
          </a:extLst>
        </xdr:cNvPr>
        <xdr:cNvSpPr txBox="1"/>
      </xdr:nvSpPr>
      <xdr:spPr>
        <a:xfrm>
          <a:off x="14389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F6925494-A18B-41D6-942C-08753112402C}"/>
            </a:ext>
          </a:extLst>
        </xdr:cNvPr>
        <xdr:cNvSpPr txBox="1"/>
      </xdr:nvSpPr>
      <xdr:spPr>
        <a:xfrm>
          <a:off x="13500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F640232F-F1ED-4639-B2CA-0FFADFFC2100}"/>
            </a:ext>
          </a:extLst>
        </xdr:cNvPr>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5F5E443-121B-46C8-B7D3-1ABF608792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DB2A516-C0F6-45F1-969A-70311D1F8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1804ACFF-675D-483F-B296-E6448DDEE8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E7208C76-D014-42B5-A118-D43E674C84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2969F85E-E699-428A-82DE-A695C6A11E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EF2B3062-C6D4-4B51-B096-8B20AB8189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BD393733-FFFE-4987-A94A-D791AAC798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C633A0E7-47F3-40AC-B2D9-1D187CFEDD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26253CBE-D193-46D2-8D0C-0CBAC19D95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206716E5-ECD2-4B53-AE21-830700F9FE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7BF76508-9D07-4F0B-B552-7952CF22B0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C9F5FAD3-9DCA-4E95-83FE-671984BF316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266A4C2D-32AF-4EC8-A139-E4CCFD3B044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1A2D4496-D1A2-44DB-A530-323017ABBEDE}"/>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CE83FDC1-BFE5-41D9-9C4A-8E41A017C85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CB293757-124C-474C-B487-C9CA04F80A8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5D853403-0298-425B-802E-C5B0B7B399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DD26136C-7A35-432D-879D-83E7FF73A6F1}"/>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254F4641-F42D-4A1A-B311-7142DC8996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3E8D7221-110B-4700-9F25-D6371EB2F26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1C1EEECE-C245-4B5F-A084-2B2D81BCDD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EBF8E28F-952E-4262-A914-2A8F606A2E98}"/>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EC65CAEC-B151-4169-BDD5-243969F7FDEE}"/>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5C4E43D8-9CF2-4FB2-AA1A-9A9EF553C741}"/>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3F8B9D7B-6CBE-466F-BB7B-BE9AC6060086}"/>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CAD05498-8DA7-4B97-B080-E17041061A5D}"/>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E1D0DB42-9E24-40E8-853E-A359A8CD309A}"/>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B9860901-34C4-4D48-922A-04B801A3513B}"/>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604BC1A3-39FA-4550-ABBB-31DDF154DF22}"/>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078ADED4-C6ED-4F18-A744-FCB3C4CDB9EC}"/>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553D792C-A525-483A-B595-7DF0C7FBF08E}"/>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CBDB703E-23E2-4741-9F92-8F1114055456}"/>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EFC7EFD7-C797-47BD-912B-0497A1FC3F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4931268-C5D0-4DB0-B01A-D75C8A627C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DBA7C7F-FE7E-424F-97F8-B449851C57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2ED6C6F-1978-4D55-9EA4-6EEAD1237B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C4BC129-B10A-47D4-8B9D-CE0C080C8D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103178</xdr:rowOff>
    </xdr:from>
    <xdr:to>
      <xdr:col>116</xdr:col>
      <xdr:colOff>114300</xdr:colOff>
      <xdr:row>35</xdr:row>
      <xdr:rowOff>33328</xdr:rowOff>
    </xdr:to>
    <xdr:sp macro="" textlink="">
      <xdr:nvSpPr>
        <xdr:cNvPr id="391" name="楕円 390">
          <a:extLst>
            <a:ext uri="{FF2B5EF4-FFF2-40B4-BE49-F238E27FC236}">
              <a16:creationId xmlns:a16="http://schemas.microsoft.com/office/drawing/2014/main" id="{026474FE-6284-482B-BD8D-BCBF4D24073F}"/>
            </a:ext>
          </a:extLst>
        </xdr:cNvPr>
        <xdr:cNvSpPr/>
      </xdr:nvSpPr>
      <xdr:spPr>
        <a:xfrm>
          <a:off x="22110700" y="59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56205</xdr:rowOff>
    </xdr:from>
    <xdr:ext cx="690189" cy="259045"/>
    <xdr:sp macro="" textlink="">
      <xdr:nvSpPr>
        <xdr:cNvPr id="392" name="【一般廃棄物処理施設】&#10;一人当たり有形固定資産（償却資産）額該当値テキスト">
          <a:extLst>
            <a:ext uri="{FF2B5EF4-FFF2-40B4-BE49-F238E27FC236}">
              <a16:creationId xmlns:a16="http://schemas.microsoft.com/office/drawing/2014/main" id="{E1661488-2655-4414-8033-757A56956A3C}"/>
            </a:ext>
          </a:extLst>
        </xdr:cNvPr>
        <xdr:cNvSpPr txBox="1"/>
      </xdr:nvSpPr>
      <xdr:spPr>
        <a:xfrm>
          <a:off x="22199600" y="5885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41537</xdr:rowOff>
    </xdr:from>
    <xdr:to>
      <xdr:col>112</xdr:col>
      <xdr:colOff>38100</xdr:colOff>
      <xdr:row>36</xdr:row>
      <xdr:rowOff>143137</xdr:rowOff>
    </xdr:to>
    <xdr:sp macro="" textlink="">
      <xdr:nvSpPr>
        <xdr:cNvPr id="393" name="楕円 392">
          <a:extLst>
            <a:ext uri="{FF2B5EF4-FFF2-40B4-BE49-F238E27FC236}">
              <a16:creationId xmlns:a16="http://schemas.microsoft.com/office/drawing/2014/main" id="{3B6906B6-E9FA-42BE-9640-AED30C923033}"/>
            </a:ext>
          </a:extLst>
        </xdr:cNvPr>
        <xdr:cNvSpPr/>
      </xdr:nvSpPr>
      <xdr:spPr>
        <a:xfrm>
          <a:off x="21272500" y="62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153978</xdr:rowOff>
    </xdr:from>
    <xdr:to>
      <xdr:col>116</xdr:col>
      <xdr:colOff>63500</xdr:colOff>
      <xdr:row>36</xdr:row>
      <xdr:rowOff>92337</xdr:rowOff>
    </xdr:to>
    <xdr:cxnSp macro="">
      <xdr:nvCxnSpPr>
        <xdr:cNvPr id="394" name="直線コネクタ 393">
          <a:extLst>
            <a:ext uri="{FF2B5EF4-FFF2-40B4-BE49-F238E27FC236}">
              <a16:creationId xmlns:a16="http://schemas.microsoft.com/office/drawing/2014/main" id="{03AE7382-7722-4F05-95E9-44D68164E461}"/>
            </a:ext>
          </a:extLst>
        </xdr:cNvPr>
        <xdr:cNvCxnSpPr/>
      </xdr:nvCxnSpPr>
      <xdr:spPr>
        <a:xfrm flipV="1">
          <a:off x="21323300" y="5983278"/>
          <a:ext cx="838200" cy="28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31347</xdr:rowOff>
    </xdr:from>
    <xdr:to>
      <xdr:col>107</xdr:col>
      <xdr:colOff>101600</xdr:colOff>
      <xdr:row>36</xdr:row>
      <xdr:rowOff>132947</xdr:rowOff>
    </xdr:to>
    <xdr:sp macro="" textlink="">
      <xdr:nvSpPr>
        <xdr:cNvPr id="395" name="楕円 394">
          <a:extLst>
            <a:ext uri="{FF2B5EF4-FFF2-40B4-BE49-F238E27FC236}">
              <a16:creationId xmlns:a16="http://schemas.microsoft.com/office/drawing/2014/main" id="{577E2B35-4A4E-41E9-B129-0EB3469CE441}"/>
            </a:ext>
          </a:extLst>
        </xdr:cNvPr>
        <xdr:cNvSpPr/>
      </xdr:nvSpPr>
      <xdr:spPr>
        <a:xfrm>
          <a:off x="20383500" y="62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82147</xdr:rowOff>
    </xdr:from>
    <xdr:to>
      <xdr:col>111</xdr:col>
      <xdr:colOff>177800</xdr:colOff>
      <xdr:row>36</xdr:row>
      <xdr:rowOff>92337</xdr:rowOff>
    </xdr:to>
    <xdr:cxnSp macro="">
      <xdr:nvCxnSpPr>
        <xdr:cNvPr id="396" name="直線コネクタ 395">
          <a:extLst>
            <a:ext uri="{FF2B5EF4-FFF2-40B4-BE49-F238E27FC236}">
              <a16:creationId xmlns:a16="http://schemas.microsoft.com/office/drawing/2014/main" id="{F5B18AF8-4B02-4A26-8A60-4188008D3468}"/>
            </a:ext>
          </a:extLst>
        </xdr:cNvPr>
        <xdr:cNvCxnSpPr/>
      </xdr:nvCxnSpPr>
      <xdr:spPr>
        <a:xfrm>
          <a:off x="20434300" y="6254347"/>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123361</xdr:rowOff>
    </xdr:from>
    <xdr:to>
      <xdr:col>102</xdr:col>
      <xdr:colOff>165100</xdr:colOff>
      <xdr:row>41</xdr:row>
      <xdr:rowOff>53511</xdr:rowOff>
    </xdr:to>
    <xdr:sp macro="" textlink="">
      <xdr:nvSpPr>
        <xdr:cNvPr id="397" name="楕円 396">
          <a:extLst>
            <a:ext uri="{FF2B5EF4-FFF2-40B4-BE49-F238E27FC236}">
              <a16:creationId xmlns:a16="http://schemas.microsoft.com/office/drawing/2014/main" id="{08BA12BC-D792-4CBC-9846-B191D380ABC5}"/>
            </a:ext>
          </a:extLst>
        </xdr:cNvPr>
        <xdr:cNvSpPr/>
      </xdr:nvSpPr>
      <xdr:spPr>
        <a:xfrm>
          <a:off x="19494500" y="69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82147</xdr:rowOff>
    </xdr:from>
    <xdr:to>
      <xdr:col>107</xdr:col>
      <xdr:colOff>50800</xdr:colOff>
      <xdr:row>41</xdr:row>
      <xdr:rowOff>2711</xdr:rowOff>
    </xdr:to>
    <xdr:cxnSp macro="">
      <xdr:nvCxnSpPr>
        <xdr:cNvPr id="398" name="直線コネクタ 397">
          <a:extLst>
            <a:ext uri="{FF2B5EF4-FFF2-40B4-BE49-F238E27FC236}">
              <a16:creationId xmlns:a16="http://schemas.microsoft.com/office/drawing/2014/main" id="{F2F9D430-B457-4387-A0A1-64989854B97A}"/>
            </a:ext>
          </a:extLst>
        </xdr:cNvPr>
        <xdr:cNvCxnSpPr/>
      </xdr:nvCxnSpPr>
      <xdr:spPr>
        <a:xfrm flipV="1">
          <a:off x="19545300" y="6254347"/>
          <a:ext cx="889000" cy="7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128981</xdr:rowOff>
    </xdr:from>
    <xdr:to>
      <xdr:col>98</xdr:col>
      <xdr:colOff>38100</xdr:colOff>
      <xdr:row>41</xdr:row>
      <xdr:rowOff>59131</xdr:rowOff>
    </xdr:to>
    <xdr:sp macro="" textlink="">
      <xdr:nvSpPr>
        <xdr:cNvPr id="399" name="楕円 398">
          <a:extLst>
            <a:ext uri="{FF2B5EF4-FFF2-40B4-BE49-F238E27FC236}">
              <a16:creationId xmlns:a16="http://schemas.microsoft.com/office/drawing/2014/main" id="{03C19D3B-A7C5-4D02-B181-8F1030710992}"/>
            </a:ext>
          </a:extLst>
        </xdr:cNvPr>
        <xdr:cNvSpPr/>
      </xdr:nvSpPr>
      <xdr:spPr>
        <a:xfrm>
          <a:off x="18605500" y="69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2711</xdr:rowOff>
    </xdr:from>
    <xdr:to>
      <xdr:col>102</xdr:col>
      <xdr:colOff>114300</xdr:colOff>
      <xdr:row>41</xdr:row>
      <xdr:rowOff>8331</xdr:rowOff>
    </xdr:to>
    <xdr:cxnSp macro="">
      <xdr:nvCxnSpPr>
        <xdr:cNvPr id="400" name="直線コネクタ 399">
          <a:extLst>
            <a:ext uri="{FF2B5EF4-FFF2-40B4-BE49-F238E27FC236}">
              <a16:creationId xmlns:a16="http://schemas.microsoft.com/office/drawing/2014/main" id="{E946AE0A-F2FB-4053-98EC-5B9AA38C3814}"/>
            </a:ext>
          </a:extLst>
        </xdr:cNvPr>
        <xdr:cNvCxnSpPr/>
      </xdr:nvCxnSpPr>
      <xdr:spPr>
        <a:xfrm flipV="1">
          <a:off x="18656300" y="7032161"/>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BA05A4B6-541B-4052-BCFA-EC2A4D69BCAA}"/>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CB4AC23F-8A88-47F1-9EBA-517BF83A31BF}"/>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F3B2A51C-84A8-467D-BE53-620A1EC0EEA1}"/>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58FE25A0-44AC-4B78-B917-73E7C2F83BFD}"/>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34</xdr:row>
      <xdr:rowOff>159664</xdr:rowOff>
    </xdr:from>
    <xdr:ext cx="690189" cy="259045"/>
    <xdr:sp macro="" textlink="">
      <xdr:nvSpPr>
        <xdr:cNvPr id="405" name="n_1mainValue【一般廃棄物処理施設】&#10;一人当たり有形固定資産（償却資産）額">
          <a:extLst>
            <a:ext uri="{FF2B5EF4-FFF2-40B4-BE49-F238E27FC236}">
              <a16:creationId xmlns:a16="http://schemas.microsoft.com/office/drawing/2014/main" id="{C855BA92-458D-4BBA-8C43-4F2F5C3976F6}"/>
            </a:ext>
          </a:extLst>
        </xdr:cNvPr>
        <xdr:cNvSpPr txBox="1"/>
      </xdr:nvSpPr>
      <xdr:spPr>
        <a:xfrm>
          <a:off x="20965505" y="59889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34</xdr:row>
      <xdr:rowOff>149474</xdr:rowOff>
    </xdr:from>
    <xdr:ext cx="690189" cy="259045"/>
    <xdr:sp macro="" textlink="">
      <xdr:nvSpPr>
        <xdr:cNvPr id="406" name="n_2mainValue【一般廃棄物処理施設】&#10;一人当たり有形固定資産（償却資産）額">
          <a:extLst>
            <a:ext uri="{FF2B5EF4-FFF2-40B4-BE49-F238E27FC236}">
              <a16:creationId xmlns:a16="http://schemas.microsoft.com/office/drawing/2014/main" id="{53667024-B750-4CC2-A188-1490FCB8C092}"/>
            </a:ext>
          </a:extLst>
        </xdr:cNvPr>
        <xdr:cNvSpPr txBox="1"/>
      </xdr:nvSpPr>
      <xdr:spPr>
        <a:xfrm>
          <a:off x="20089205" y="5978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70038</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859B791C-21C7-461F-877E-4CA98462E3B8}"/>
            </a:ext>
          </a:extLst>
        </xdr:cNvPr>
        <xdr:cNvSpPr txBox="1"/>
      </xdr:nvSpPr>
      <xdr:spPr>
        <a:xfrm>
          <a:off x="19245795" y="675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75658</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6B5CB292-A2A1-4ECE-83A5-A60749BFB0CD}"/>
            </a:ext>
          </a:extLst>
        </xdr:cNvPr>
        <xdr:cNvSpPr txBox="1"/>
      </xdr:nvSpPr>
      <xdr:spPr>
        <a:xfrm>
          <a:off x="18356795" y="676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2A303E9F-6CE5-4462-BFD8-297CB1DAAE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4438C4B3-A127-4EB8-BEE7-2E21312635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9609EE38-CD15-4730-8930-A1F91949E3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C887130B-441D-40ED-B0BD-BD5649AC68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9469A3EB-0213-4EC0-B7A6-2403F7E5A2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90924492-A467-4EAF-ACCD-B2AB494CC7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3E2A401E-1DAC-486B-98B9-D88A8EABDE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A10909CE-3E69-4286-88FA-1E3AE3FE70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7CC3F07B-52CD-4DF8-A4F6-F4A84ECC69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CDF42753-4700-4B4B-AD21-DA401090FB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B703461-22C3-4A94-BD9F-C2FCAF2E7C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A574FE1D-46C3-4165-8FD5-8DABC0B895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id="{100888D9-3B5B-47B5-A230-845F54C07E8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7C8455A2-4B5E-4936-B8E7-FC3B53E52B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354AEAF-9243-4D55-9440-75328B17FA8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285B768-FF65-42E6-9331-3D16535369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DE194AD4-7B4A-47F3-9C24-2722D31A2F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A86F84BF-EC6D-4E2C-9348-732DE03B3E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A273C066-02CE-41F6-AEA4-8320DBDCFB3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4918B78A-F3E6-46C2-8B2F-DD85581F00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id="{0484AA7B-91B7-4669-9F4A-DD7127D3F16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25A986A-A26D-4242-A030-3601FB3350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6A92A1E6-C3F0-43D8-BDC1-5299C9CBEE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32" name="直線コネクタ 431">
          <a:extLst>
            <a:ext uri="{FF2B5EF4-FFF2-40B4-BE49-F238E27FC236}">
              <a16:creationId xmlns:a16="http://schemas.microsoft.com/office/drawing/2014/main" id="{27C2B062-4740-4B48-AF27-6965A286E703}"/>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ED6B422A-9922-4557-AEF9-4C521527928C}"/>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4" name="直線コネクタ 433">
          <a:extLst>
            <a:ext uri="{FF2B5EF4-FFF2-40B4-BE49-F238E27FC236}">
              <a16:creationId xmlns:a16="http://schemas.microsoft.com/office/drawing/2014/main" id="{A4E5C515-FEDC-43F5-AAC8-6D63EB57CEA6}"/>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E957C4F9-1C46-4307-8308-19453147DA76}"/>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6" name="直線コネクタ 435">
          <a:extLst>
            <a:ext uri="{FF2B5EF4-FFF2-40B4-BE49-F238E27FC236}">
              <a16:creationId xmlns:a16="http://schemas.microsoft.com/office/drawing/2014/main" id="{6BCED92B-A4B1-4377-B1BD-F2E345AB93C6}"/>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5C8A28A6-E79C-4469-AF07-57AB1FD50F4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8" name="フローチャート: 判断 437">
          <a:extLst>
            <a:ext uri="{FF2B5EF4-FFF2-40B4-BE49-F238E27FC236}">
              <a16:creationId xmlns:a16="http://schemas.microsoft.com/office/drawing/2014/main" id="{5A70D3D0-7CE0-45B6-9A18-D2EA48685D4A}"/>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39" name="フローチャート: 判断 438">
          <a:extLst>
            <a:ext uri="{FF2B5EF4-FFF2-40B4-BE49-F238E27FC236}">
              <a16:creationId xmlns:a16="http://schemas.microsoft.com/office/drawing/2014/main" id="{4FA05503-16D1-40A0-BE42-7C609EA5305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0" name="フローチャート: 判断 439">
          <a:extLst>
            <a:ext uri="{FF2B5EF4-FFF2-40B4-BE49-F238E27FC236}">
              <a16:creationId xmlns:a16="http://schemas.microsoft.com/office/drawing/2014/main" id="{D40B2701-BAFE-4817-BE9C-6CAB5752696D}"/>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441" name="フローチャート: 判断 440">
          <a:extLst>
            <a:ext uri="{FF2B5EF4-FFF2-40B4-BE49-F238E27FC236}">
              <a16:creationId xmlns:a16="http://schemas.microsoft.com/office/drawing/2014/main" id="{53529637-6B5F-4407-B946-B70242496263}"/>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42" name="フローチャート: 判断 441">
          <a:extLst>
            <a:ext uri="{FF2B5EF4-FFF2-40B4-BE49-F238E27FC236}">
              <a16:creationId xmlns:a16="http://schemas.microsoft.com/office/drawing/2014/main" id="{0F0856A5-40AD-4210-A3B2-FBC75DF77254}"/>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F8C2B662-5675-4E33-894F-AB3E3641FF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541AA886-D057-45D0-AB27-243DEE0C06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0BD5DBB-06DE-428D-897B-51D958F4AA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6A1CB47-3721-49CF-9C05-A7376FAA63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250A823-C1CF-485B-84A3-721F9F6BBD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48" name="楕円 447">
          <a:extLst>
            <a:ext uri="{FF2B5EF4-FFF2-40B4-BE49-F238E27FC236}">
              <a16:creationId xmlns:a16="http://schemas.microsoft.com/office/drawing/2014/main" id="{D72EC626-5C9A-45C0-B804-6F669DD501EF}"/>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31BBCC0F-5969-4076-9E69-0B0A404D2A1D}"/>
            </a:ext>
          </a:extLst>
        </xdr:cNvPr>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450" name="楕円 449">
          <a:extLst>
            <a:ext uri="{FF2B5EF4-FFF2-40B4-BE49-F238E27FC236}">
              <a16:creationId xmlns:a16="http://schemas.microsoft.com/office/drawing/2014/main" id="{94865664-36E6-449B-90F4-1E8F3C59CF00}"/>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43815</xdr:rowOff>
    </xdr:to>
    <xdr:cxnSp macro="">
      <xdr:nvCxnSpPr>
        <xdr:cNvPr id="451" name="直線コネクタ 450">
          <a:extLst>
            <a:ext uri="{FF2B5EF4-FFF2-40B4-BE49-F238E27FC236}">
              <a16:creationId xmlns:a16="http://schemas.microsoft.com/office/drawing/2014/main" id="{D174A314-E783-4004-A854-48AE9D268CA3}"/>
            </a:ext>
          </a:extLst>
        </xdr:cNvPr>
        <xdr:cNvCxnSpPr/>
      </xdr:nvCxnSpPr>
      <xdr:spPr>
        <a:xfrm>
          <a:off x="15481300" y="1029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52" name="楕円 451">
          <a:extLst>
            <a:ext uri="{FF2B5EF4-FFF2-40B4-BE49-F238E27FC236}">
              <a16:creationId xmlns:a16="http://schemas.microsoft.com/office/drawing/2014/main" id="{5AC15784-5ADC-4DCE-906A-978B37D5EDBE}"/>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3810</xdr:rowOff>
    </xdr:to>
    <xdr:cxnSp macro="">
      <xdr:nvCxnSpPr>
        <xdr:cNvPr id="453" name="直線コネクタ 452">
          <a:extLst>
            <a:ext uri="{FF2B5EF4-FFF2-40B4-BE49-F238E27FC236}">
              <a16:creationId xmlns:a16="http://schemas.microsoft.com/office/drawing/2014/main" id="{6D918268-9F59-4550-9A2C-15247FC878B5}"/>
            </a:ext>
          </a:extLst>
        </xdr:cNvPr>
        <xdr:cNvCxnSpPr/>
      </xdr:nvCxnSpPr>
      <xdr:spPr>
        <a:xfrm>
          <a:off x="14592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454" name="楕円 453">
          <a:extLst>
            <a:ext uri="{FF2B5EF4-FFF2-40B4-BE49-F238E27FC236}">
              <a16:creationId xmlns:a16="http://schemas.microsoft.com/office/drawing/2014/main" id="{9AA2D9BE-15CE-40D6-B06F-600A2BB3B761}"/>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133350</xdr:rowOff>
    </xdr:to>
    <xdr:cxnSp macro="">
      <xdr:nvCxnSpPr>
        <xdr:cNvPr id="455" name="直線コネクタ 454">
          <a:extLst>
            <a:ext uri="{FF2B5EF4-FFF2-40B4-BE49-F238E27FC236}">
              <a16:creationId xmlns:a16="http://schemas.microsoft.com/office/drawing/2014/main" id="{6E3EB04E-EAED-4E1C-8A97-4DA4470206E6}"/>
            </a:ext>
          </a:extLst>
        </xdr:cNvPr>
        <xdr:cNvCxnSpPr/>
      </xdr:nvCxnSpPr>
      <xdr:spPr>
        <a:xfrm>
          <a:off x="13703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xdr:rowOff>
    </xdr:from>
    <xdr:to>
      <xdr:col>67</xdr:col>
      <xdr:colOff>101600</xdr:colOff>
      <xdr:row>59</xdr:row>
      <xdr:rowOff>102235</xdr:rowOff>
    </xdr:to>
    <xdr:sp macro="" textlink="">
      <xdr:nvSpPr>
        <xdr:cNvPr id="456" name="楕円 455">
          <a:extLst>
            <a:ext uri="{FF2B5EF4-FFF2-40B4-BE49-F238E27FC236}">
              <a16:creationId xmlns:a16="http://schemas.microsoft.com/office/drawing/2014/main" id="{63ED0ADB-525C-41F4-ACA5-E877F73FA5AF}"/>
            </a:ext>
          </a:extLst>
        </xdr:cNvPr>
        <xdr:cNvSpPr/>
      </xdr:nvSpPr>
      <xdr:spPr>
        <a:xfrm>
          <a:off x="12763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91440</xdr:rowOff>
    </xdr:to>
    <xdr:cxnSp macro="">
      <xdr:nvCxnSpPr>
        <xdr:cNvPr id="457" name="直線コネクタ 456">
          <a:extLst>
            <a:ext uri="{FF2B5EF4-FFF2-40B4-BE49-F238E27FC236}">
              <a16:creationId xmlns:a16="http://schemas.microsoft.com/office/drawing/2014/main" id="{8D129350-321E-472F-8544-6D7B643F3586}"/>
            </a:ext>
          </a:extLst>
        </xdr:cNvPr>
        <xdr:cNvCxnSpPr/>
      </xdr:nvCxnSpPr>
      <xdr:spPr>
        <a:xfrm>
          <a:off x="12814300" y="10166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22557C9A-242F-4E14-B55F-C5FC650240B6}"/>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E22BA4F1-1F3B-42F9-B04D-8A4D945B7A11}"/>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7028184C-8803-4AB6-BB1A-EC5A257A420F}"/>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E986ED21-9AD3-47AA-B04F-2B3F5E3DB5DE}"/>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71137</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D8349763-4A03-4E89-8A5F-875C2F859870}"/>
            </a:ext>
          </a:extLst>
        </xdr:cNvPr>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13CE8EB5-2739-487E-81F7-25981CFE1F8B}"/>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DBE0021E-0199-4CC4-8E73-8D7DCE640894}"/>
            </a:ext>
          </a:extLst>
        </xdr:cNvPr>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118762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D8ABC1B5-5630-4731-8D47-B6D75DF05FB1}"/>
            </a:ext>
          </a:extLst>
        </xdr:cNvPr>
        <xdr:cNvSpPr txBox="1"/>
      </xdr:nvSpPr>
      <xdr:spPr>
        <a:xfrm>
          <a:off x="12611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1AD975D5-D18D-4183-BD7E-B3888113C5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AF3C7B70-B78D-46DC-99CC-6483CFBF00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2B3F5C33-F289-4977-9D1A-9D8B9C9A5A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45819853-846E-466F-8117-C249D1D8C7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C773F741-1E16-4C9D-BD03-EFC67459A7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D857FE35-1AC4-4C2B-B459-36F2FDF192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1CACDD69-A4CD-4592-BC24-F335EEF78E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A0826D44-26E0-42E3-AEDC-A50C05F30A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A5ACE981-F858-4BA4-90CB-EC57E97540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C23897AF-E9D1-4607-98E2-FA86B15ED2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2C6542D0-CA1E-440C-B383-A3F74149346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E9B30632-3CB5-4D71-81EA-E87A6FCDEE2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A5A193EE-AC24-4F4F-B90F-31F026B516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28F67AA3-6811-48A1-AD67-4D9B380210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3DC77164-FEB2-4264-873C-6540B4CBFB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4A978A5B-444F-4EDD-AB4E-8867FDD2CFD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55CD21CD-78BF-460B-8A7A-96CF81BE59E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D3084132-9E14-47CF-9CAB-B18ABDDAFDD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BDC7B03F-ED00-4136-9B02-3C4AB20CA9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A7693D86-9E2B-4461-8953-FC78834EC1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F3FC0B1E-B718-4F05-B81D-BA23E231B4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9507E2E9-C66B-41CF-BF43-C4881FBFB2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9CEE8DB1-D82C-4F45-8425-7AD4942D29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9" name="直線コネクタ 488">
          <a:extLst>
            <a:ext uri="{FF2B5EF4-FFF2-40B4-BE49-F238E27FC236}">
              <a16:creationId xmlns:a16="http://schemas.microsoft.com/office/drawing/2014/main" id="{72109B34-B615-46C5-AD02-87E83F52DAB5}"/>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478704BD-C985-45B9-976E-F06EB2AAC9D9}"/>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91" name="直線コネクタ 490">
          <a:extLst>
            <a:ext uri="{FF2B5EF4-FFF2-40B4-BE49-F238E27FC236}">
              <a16:creationId xmlns:a16="http://schemas.microsoft.com/office/drawing/2014/main" id="{404325D9-2395-4202-996D-F3CD32102EE8}"/>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98C6D7B3-FA45-4B2B-A6B2-9E0C9668E368}"/>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93" name="直線コネクタ 492">
          <a:extLst>
            <a:ext uri="{FF2B5EF4-FFF2-40B4-BE49-F238E27FC236}">
              <a16:creationId xmlns:a16="http://schemas.microsoft.com/office/drawing/2014/main" id="{CBF137E6-C09A-4F6C-8EE0-8E7078CDA6E7}"/>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8981A923-8648-46BB-BC64-2E4F0F03F67A}"/>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95" name="フローチャート: 判断 494">
          <a:extLst>
            <a:ext uri="{FF2B5EF4-FFF2-40B4-BE49-F238E27FC236}">
              <a16:creationId xmlns:a16="http://schemas.microsoft.com/office/drawing/2014/main" id="{85A378A2-72F1-4CA5-A9A1-5071E99E00CF}"/>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96" name="フローチャート: 判断 495">
          <a:extLst>
            <a:ext uri="{FF2B5EF4-FFF2-40B4-BE49-F238E27FC236}">
              <a16:creationId xmlns:a16="http://schemas.microsoft.com/office/drawing/2014/main" id="{C5F3B80A-F16E-457D-93C6-5B904F737997}"/>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97" name="フローチャート: 判断 496">
          <a:extLst>
            <a:ext uri="{FF2B5EF4-FFF2-40B4-BE49-F238E27FC236}">
              <a16:creationId xmlns:a16="http://schemas.microsoft.com/office/drawing/2014/main" id="{9DEDF390-B6D5-4E98-BC4B-F07AB22949F3}"/>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98" name="フローチャート: 判断 497">
          <a:extLst>
            <a:ext uri="{FF2B5EF4-FFF2-40B4-BE49-F238E27FC236}">
              <a16:creationId xmlns:a16="http://schemas.microsoft.com/office/drawing/2014/main" id="{EAD99873-4931-4DC2-879E-564DC478417D}"/>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99" name="フローチャート: 判断 498">
          <a:extLst>
            <a:ext uri="{FF2B5EF4-FFF2-40B4-BE49-F238E27FC236}">
              <a16:creationId xmlns:a16="http://schemas.microsoft.com/office/drawing/2014/main" id="{8793CA58-C644-4088-93E0-0E10549C02C3}"/>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DC4DB140-B5E4-43BF-A897-B0413A8576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59AFEDA-6C7C-49AA-B5AE-2A91E3DA69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14345B6-36BD-4081-A228-E4FBDD812F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32367A4-428C-4490-ACCD-64C271371A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3477EC7-C108-45D0-A49E-621A12A80B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65405</xdr:rowOff>
    </xdr:from>
    <xdr:to>
      <xdr:col>116</xdr:col>
      <xdr:colOff>114300</xdr:colOff>
      <xdr:row>62</xdr:row>
      <xdr:rowOff>167005</xdr:rowOff>
    </xdr:to>
    <xdr:sp macro="" textlink="">
      <xdr:nvSpPr>
        <xdr:cNvPr id="505" name="楕円 504">
          <a:extLst>
            <a:ext uri="{FF2B5EF4-FFF2-40B4-BE49-F238E27FC236}">
              <a16:creationId xmlns:a16="http://schemas.microsoft.com/office/drawing/2014/main" id="{110C687D-B0BA-4A30-9FB7-0E7136DCC0B1}"/>
            </a:ext>
          </a:extLst>
        </xdr:cNvPr>
        <xdr:cNvSpPr/>
      </xdr:nvSpPr>
      <xdr:spPr>
        <a:xfrm>
          <a:off x="22110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88282</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109F0180-5C2B-445A-9403-4CF4D1DD408D}"/>
            </a:ext>
          </a:extLst>
        </xdr:cNvPr>
        <xdr:cNvSpPr txBox="1"/>
      </xdr:nvSpPr>
      <xdr:spPr>
        <a:xfrm>
          <a:off x="22199600" y="105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76073</xdr:rowOff>
    </xdr:from>
    <xdr:to>
      <xdr:col>112</xdr:col>
      <xdr:colOff>38100</xdr:colOff>
      <xdr:row>63</xdr:row>
      <xdr:rowOff>6223</xdr:rowOff>
    </xdr:to>
    <xdr:sp macro="" textlink="">
      <xdr:nvSpPr>
        <xdr:cNvPr id="507" name="楕円 506">
          <a:extLst>
            <a:ext uri="{FF2B5EF4-FFF2-40B4-BE49-F238E27FC236}">
              <a16:creationId xmlns:a16="http://schemas.microsoft.com/office/drawing/2014/main" id="{FE354D28-CBA1-4ABE-B6F4-16FEF1197186}"/>
            </a:ext>
          </a:extLst>
        </xdr:cNvPr>
        <xdr:cNvSpPr/>
      </xdr:nvSpPr>
      <xdr:spPr>
        <a:xfrm>
          <a:off x="21272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116205</xdr:rowOff>
    </xdr:from>
    <xdr:to>
      <xdr:col>116</xdr:col>
      <xdr:colOff>63500</xdr:colOff>
      <xdr:row>62</xdr:row>
      <xdr:rowOff>126873</xdr:rowOff>
    </xdr:to>
    <xdr:cxnSp macro="">
      <xdr:nvCxnSpPr>
        <xdr:cNvPr id="508" name="直線コネクタ 507">
          <a:extLst>
            <a:ext uri="{FF2B5EF4-FFF2-40B4-BE49-F238E27FC236}">
              <a16:creationId xmlns:a16="http://schemas.microsoft.com/office/drawing/2014/main" id="{D013F0A6-33E6-441C-9C49-26902DD3CC75}"/>
            </a:ext>
          </a:extLst>
        </xdr:cNvPr>
        <xdr:cNvCxnSpPr/>
      </xdr:nvCxnSpPr>
      <xdr:spPr>
        <a:xfrm flipV="1">
          <a:off x="21323300" y="1074610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509" name="楕円 508">
          <a:extLst>
            <a:ext uri="{FF2B5EF4-FFF2-40B4-BE49-F238E27FC236}">
              <a16:creationId xmlns:a16="http://schemas.microsoft.com/office/drawing/2014/main" id="{9BC8940E-99D7-46DA-A61E-0B384BB9B0FF}"/>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126873</xdr:rowOff>
    </xdr:from>
    <xdr:to>
      <xdr:col>111</xdr:col>
      <xdr:colOff>177800</xdr:colOff>
      <xdr:row>62</xdr:row>
      <xdr:rowOff>132588</xdr:rowOff>
    </xdr:to>
    <xdr:cxnSp macro="">
      <xdr:nvCxnSpPr>
        <xdr:cNvPr id="510" name="直線コネクタ 509">
          <a:extLst>
            <a:ext uri="{FF2B5EF4-FFF2-40B4-BE49-F238E27FC236}">
              <a16:creationId xmlns:a16="http://schemas.microsoft.com/office/drawing/2014/main" id="{A6AF7871-6ED4-4074-8DDF-306FC4175999}"/>
            </a:ext>
          </a:extLst>
        </xdr:cNvPr>
        <xdr:cNvCxnSpPr/>
      </xdr:nvCxnSpPr>
      <xdr:spPr>
        <a:xfrm flipV="1">
          <a:off x="20434300" y="1075677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91694</xdr:rowOff>
    </xdr:from>
    <xdr:to>
      <xdr:col>102</xdr:col>
      <xdr:colOff>165100</xdr:colOff>
      <xdr:row>63</xdr:row>
      <xdr:rowOff>21844</xdr:rowOff>
    </xdr:to>
    <xdr:sp macro="" textlink="">
      <xdr:nvSpPr>
        <xdr:cNvPr id="511" name="楕円 510">
          <a:extLst>
            <a:ext uri="{FF2B5EF4-FFF2-40B4-BE49-F238E27FC236}">
              <a16:creationId xmlns:a16="http://schemas.microsoft.com/office/drawing/2014/main" id="{FCF1373A-6FCE-4799-ACB1-4D04ACF48B9A}"/>
            </a:ext>
          </a:extLst>
        </xdr:cNvPr>
        <xdr:cNvSpPr/>
      </xdr:nvSpPr>
      <xdr:spPr>
        <a:xfrm>
          <a:off x="19494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142494</xdr:rowOff>
    </xdr:to>
    <xdr:cxnSp macro="">
      <xdr:nvCxnSpPr>
        <xdr:cNvPr id="512" name="直線コネクタ 511">
          <a:extLst>
            <a:ext uri="{FF2B5EF4-FFF2-40B4-BE49-F238E27FC236}">
              <a16:creationId xmlns:a16="http://schemas.microsoft.com/office/drawing/2014/main" id="{A91C750A-9C04-4704-A591-7267D6BE4CB9}"/>
            </a:ext>
          </a:extLst>
        </xdr:cNvPr>
        <xdr:cNvCxnSpPr/>
      </xdr:nvCxnSpPr>
      <xdr:spPr>
        <a:xfrm flipV="1">
          <a:off x="19545300" y="1076248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100838</xdr:rowOff>
    </xdr:from>
    <xdr:to>
      <xdr:col>98</xdr:col>
      <xdr:colOff>38100</xdr:colOff>
      <xdr:row>63</xdr:row>
      <xdr:rowOff>30988</xdr:rowOff>
    </xdr:to>
    <xdr:sp macro="" textlink="">
      <xdr:nvSpPr>
        <xdr:cNvPr id="513" name="楕円 512">
          <a:extLst>
            <a:ext uri="{FF2B5EF4-FFF2-40B4-BE49-F238E27FC236}">
              <a16:creationId xmlns:a16="http://schemas.microsoft.com/office/drawing/2014/main" id="{77D67338-9F97-423C-AB23-2B6C5C2F9110}"/>
            </a:ext>
          </a:extLst>
        </xdr:cNvPr>
        <xdr:cNvSpPr/>
      </xdr:nvSpPr>
      <xdr:spPr>
        <a:xfrm>
          <a:off x="18605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142494</xdr:rowOff>
    </xdr:from>
    <xdr:to>
      <xdr:col>102</xdr:col>
      <xdr:colOff>114300</xdr:colOff>
      <xdr:row>62</xdr:row>
      <xdr:rowOff>151638</xdr:rowOff>
    </xdr:to>
    <xdr:cxnSp macro="">
      <xdr:nvCxnSpPr>
        <xdr:cNvPr id="514" name="直線コネクタ 513">
          <a:extLst>
            <a:ext uri="{FF2B5EF4-FFF2-40B4-BE49-F238E27FC236}">
              <a16:creationId xmlns:a16="http://schemas.microsoft.com/office/drawing/2014/main" id="{B7667E1C-6EC3-4F98-8A4F-618FA4E7194C}"/>
            </a:ext>
          </a:extLst>
        </xdr:cNvPr>
        <xdr:cNvCxnSpPr/>
      </xdr:nvCxnSpPr>
      <xdr:spPr>
        <a:xfrm flipV="1">
          <a:off x="18656300" y="107723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515" name="n_1aveValue【保健センター・保健所】&#10;一人当たり面積">
          <a:extLst>
            <a:ext uri="{FF2B5EF4-FFF2-40B4-BE49-F238E27FC236}">
              <a16:creationId xmlns:a16="http://schemas.microsoft.com/office/drawing/2014/main" id="{C08BDFC5-5A42-4D77-9051-24F85C36E578}"/>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516" name="n_2aveValue【保健センター・保健所】&#10;一人当たり面積">
          <a:extLst>
            <a:ext uri="{FF2B5EF4-FFF2-40B4-BE49-F238E27FC236}">
              <a16:creationId xmlns:a16="http://schemas.microsoft.com/office/drawing/2014/main" id="{D7367AD6-6BA2-4687-AABD-61D4CA1F115B}"/>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517" name="n_3aveValue【保健センター・保健所】&#10;一人当たり面積">
          <a:extLst>
            <a:ext uri="{FF2B5EF4-FFF2-40B4-BE49-F238E27FC236}">
              <a16:creationId xmlns:a16="http://schemas.microsoft.com/office/drawing/2014/main" id="{ABEEF0C3-5412-4DE3-8930-88FD7513B0D6}"/>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518" name="n_4aveValue【保健センター・保健所】&#10;一人当たり面積">
          <a:extLst>
            <a:ext uri="{FF2B5EF4-FFF2-40B4-BE49-F238E27FC236}">
              <a16:creationId xmlns:a16="http://schemas.microsoft.com/office/drawing/2014/main" id="{BD4388E4-2F63-4BC5-BBED-1B591BEF84B8}"/>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22750</xdr:rowOff>
    </xdr:from>
    <xdr:ext cx="469744" cy="259045"/>
    <xdr:sp macro="" textlink="">
      <xdr:nvSpPr>
        <xdr:cNvPr id="519" name="n_1mainValue【保健センター・保健所】&#10;一人当たり面積">
          <a:extLst>
            <a:ext uri="{FF2B5EF4-FFF2-40B4-BE49-F238E27FC236}">
              <a16:creationId xmlns:a16="http://schemas.microsoft.com/office/drawing/2014/main" id="{EDACE95F-E565-4651-9DB4-B7839CB77B6A}"/>
            </a:ext>
          </a:extLst>
        </xdr:cNvPr>
        <xdr:cNvSpPr txBox="1"/>
      </xdr:nvSpPr>
      <xdr:spPr>
        <a:xfrm>
          <a:off x="21075727" y="104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28465</xdr:rowOff>
    </xdr:from>
    <xdr:ext cx="469744" cy="259045"/>
    <xdr:sp macro="" textlink="">
      <xdr:nvSpPr>
        <xdr:cNvPr id="520" name="n_2mainValue【保健センター・保健所】&#10;一人当たり面積">
          <a:extLst>
            <a:ext uri="{FF2B5EF4-FFF2-40B4-BE49-F238E27FC236}">
              <a16:creationId xmlns:a16="http://schemas.microsoft.com/office/drawing/2014/main" id="{5057BE2F-DBC4-4BB1-B4B9-673C0769ED83}"/>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38371</xdr:rowOff>
    </xdr:from>
    <xdr:ext cx="469744" cy="259045"/>
    <xdr:sp macro="" textlink="">
      <xdr:nvSpPr>
        <xdr:cNvPr id="521" name="n_3mainValue【保健センター・保健所】&#10;一人当たり面積">
          <a:extLst>
            <a:ext uri="{FF2B5EF4-FFF2-40B4-BE49-F238E27FC236}">
              <a16:creationId xmlns:a16="http://schemas.microsoft.com/office/drawing/2014/main" id="{E5948EBD-4741-4866-A5DA-960582A152F1}"/>
            </a:ext>
          </a:extLst>
        </xdr:cNvPr>
        <xdr:cNvSpPr txBox="1"/>
      </xdr:nvSpPr>
      <xdr:spPr>
        <a:xfrm>
          <a:off x="193104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47515</xdr:rowOff>
    </xdr:from>
    <xdr:ext cx="469744" cy="259045"/>
    <xdr:sp macro="" textlink="">
      <xdr:nvSpPr>
        <xdr:cNvPr id="522" name="n_4mainValue【保健センター・保健所】&#10;一人当たり面積">
          <a:extLst>
            <a:ext uri="{FF2B5EF4-FFF2-40B4-BE49-F238E27FC236}">
              <a16:creationId xmlns:a16="http://schemas.microsoft.com/office/drawing/2014/main" id="{A55439EE-0A6A-430E-900E-4CDB29FF88CB}"/>
            </a:ext>
          </a:extLst>
        </xdr:cNvPr>
        <xdr:cNvSpPr txBox="1"/>
      </xdr:nvSpPr>
      <xdr:spPr>
        <a:xfrm>
          <a:off x="18421427"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7785CB44-E7BE-4E60-91E8-4DF9E1D99C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6039F53-BDC0-43FC-BDB8-03EAFE9162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295FE58C-A844-40E9-AFA6-27D2970F22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D20733EF-7685-4948-AB0F-A396C00310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6328E25F-E48F-4A92-9B6B-C9B99317CE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79721D5E-FC17-4D60-BA7C-AA86AB917B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56D089AF-A22C-42B4-BA9A-1E52B2C8CB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B6D41AFE-81EB-4A54-8B08-A7C2C2474F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709CAB3C-FDE0-4AA4-9962-7315BF7C4E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A034DEF8-06C0-462B-B12A-CD84AE4ABF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625F53E4-8C7A-46F2-834F-294122C187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39B2D20A-D8F0-4502-B85C-B3792ADB92F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3433696E-E718-4FBD-8049-197AF09601C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EF618A1A-9633-4EE1-8FED-B992FE230E8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8C73DFB-C651-415D-8592-3B27B951AC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DF343582-D36A-4080-B687-1ADA11D3D6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56C28264-E5AA-469C-9486-2A2C2790938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636B5D60-9E22-4D6F-9C99-375D0BE4D2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CC9E0CA8-DDF3-4BB6-B747-BFA73A75C51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6A479A87-1B0D-40D9-996C-CE21AA879CA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B84E1E54-0E0A-40B6-9CD2-9178D2F3F05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984CF722-8A44-49FB-94C5-038C4C9154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54A4A5CC-BB8D-4531-83F2-2F314E45A14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4D1DDB92-1324-4C98-81A5-4A7D7803B3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81A0A1A8-9FD5-4F0C-BFC4-52E414E5DF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A6D459ED-5D68-457C-97BE-5E1F9B80D334}"/>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4AE3D48D-9D57-4704-9645-D8F78B91C36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D43E37FF-4E17-43DE-A21D-F1EB84CFB62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94B87824-A2C9-4427-8A3A-11D9DFA3305F}"/>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52" name="直線コネクタ 551">
          <a:extLst>
            <a:ext uri="{FF2B5EF4-FFF2-40B4-BE49-F238E27FC236}">
              <a16:creationId xmlns:a16="http://schemas.microsoft.com/office/drawing/2014/main" id="{40FC5086-068F-4740-A15F-2703DCCDE699}"/>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B70D8468-40B7-4392-AE28-A4C0B9FB171B}"/>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4" name="フローチャート: 判断 553">
          <a:extLst>
            <a:ext uri="{FF2B5EF4-FFF2-40B4-BE49-F238E27FC236}">
              <a16:creationId xmlns:a16="http://schemas.microsoft.com/office/drawing/2014/main" id="{12942413-B360-4570-85BA-7B26C745148E}"/>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5" name="フローチャート: 判断 554">
          <a:extLst>
            <a:ext uri="{FF2B5EF4-FFF2-40B4-BE49-F238E27FC236}">
              <a16:creationId xmlns:a16="http://schemas.microsoft.com/office/drawing/2014/main" id="{D1BC80EC-956F-4279-8940-EC3ECEF17683}"/>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6" name="フローチャート: 判断 555">
          <a:extLst>
            <a:ext uri="{FF2B5EF4-FFF2-40B4-BE49-F238E27FC236}">
              <a16:creationId xmlns:a16="http://schemas.microsoft.com/office/drawing/2014/main" id="{67487832-A213-46E5-A2ED-060F805B5278}"/>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7" name="フローチャート: 判断 556">
          <a:extLst>
            <a:ext uri="{FF2B5EF4-FFF2-40B4-BE49-F238E27FC236}">
              <a16:creationId xmlns:a16="http://schemas.microsoft.com/office/drawing/2014/main" id="{F0D22670-A908-4A9B-AB48-1CDC19A22214}"/>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8" name="フローチャート: 判断 557">
          <a:extLst>
            <a:ext uri="{FF2B5EF4-FFF2-40B4-BE49-F238E27FC236}">
              <a16:creationId xmlns:a16="http://schemas.microsoft.com/office/drawing/2014/main" id="{33239EB4-6038-41E8-821D-6B87118699F3}"/>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227A41EC-80B1-41BE-81EA-2FDAC0174A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48B646E-0220-4C42-B955-83EABE7471D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1C56532E-A78B-49A5-AE15-5E4D3B89B8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C113A79-CD94-40B3-B00E-5E16CD5196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ADDD2C53-139A-4480-931B-E5B87DDBFC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85271</xdr:rowOff>
    </xdr:from>
    <xdr:to>
      <xdr:col>85</xdr:col>
      <xdr:colOff>177800</xdr:colOff>
      <xdr:row>79</xdr:row>
      <xdr:rowOff>15421</xdr:rowOff>
    </xdr:to>
    <xdr:sp macro="" textlink="">
      <xdr:nvSpPr>
        <xdr:cNvPr id="564" name="楕円 563">
          <a:extLst>
            <a:ext uri="{FF2B5EF4-FFF2-40B4-BE49-F238E27FC236}">
              <a16:creationId xmlns:a16="http://schemas.microsoft.com/office/drawing/2014/main" id="{1177DC3A-2D58-43F4-A215-550F82CC43F9}"/>
            </a:ext>
          </a:extLst>
        </xdr:cNvPr>
        <xdr:cNvSpPr/>
      </xdr:nvSpPr>
      <xdr:spPr>
        <a:xfrm>
          <a:off x="16268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108148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FEB904DD-87E4-4566-90CE-3B2FC25EA435}"/>
            </a:ext>
          </a:extLst>
        </xdr:cNvPr>
        <xdr:cNvSpPr txBox="1"/>
      </xdr:nvSpPr>
      <xdr:spPr>
        <a:xfrm>
          <a:off x="16357600" y="1330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52614</xdr:rowOff>
    </xdr:from>
    <xdr:to>
      <xdr:col>81</xdr:col>
      <xdr:colOff>101600</xdr:colOff>
      <xdr:row>78</xdr:row>
      <xdr:rowOff>154214</xdr:rowOff>
    </xdr:to>
    <xdr:sp macro="" textlink="">
      <xdr:nvSpPr>
        <xdr:cNvPr id="566" name="楕円 565">
          <a:extLst>
            <a:ext uri="{FF2B5EF4-FFF2-40B4-BE49-F238E27FC236}">
              <a16:creationId xmlns:a16="http://schemas.microsoft.com/office/drawing/2014/main" id="{8CB120D2-8CDC-4D06-85A9-6844CAF7CBA2}"/>
            </a:ext>
          </a:extLst>
        </xdr:cNvPr>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136071</xdr:rowOff>
    </xdr:to>
    <xdr:cxnSp macro="">
      <xdr:nvCxnSpPr>
        <xdr:cNvPr id="567" name="直線コネクタ 566">
          <a:extLst>
            <a:ext uri="{FF2B5EF4-FFF2-40B4-BE49-F238E27FC236}">
              <a16:creationId xmlns:a16="http://schemas.microsoft.com/office/drawing/2014/main" id="{C457B094-CD96-408C-A634-1A1C0F636DAF}"/>
            </a:ext>
          </a:extLst>
        </xdr:cNvPr>
        <xdr:cNvCxnSpPr/>
      </xdr:nvCxnSpPr>
      <xdr:spPr>
        <a:xfrm>
          <a:off x="15481300" y="1347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19957</xdr:rowOff>
    </xdr:from>
    <xdr:to>
      <xdr:col>76</xdr:col>
      <xdr:colOff>165100</xdr:colOff>
      <xdr:row>78</xdr:row>
      <xdr:rowOff>121557</xdr:rowOff>
    </xdr:to>
    <xdr:sp macro="" textlink="">
      <xdr:nvSpPr>
        <xdr:cNvPr id="568" name="楕円 567">
          <a:extLst>
            <a:ext uri="{FF2B5EF4-FFF2-40B4-BE49-F238E27FC236}">
              <a16:creationId xmlns:a16="http://schemas.microsoft.com/office/drawing/2014/main" id="{2CB64CEE-459F-46CA-B2CC-AB049CD4BC54}"/>
            </a:ext>
          </a:extLst>
        </xdr:cNvPr>
        <xdr:cNvSpPr/>
      </xdr:nvSpPr>
      <xdr:spPr>
        <a:xfrm>
          <a:off x="14541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70757</xdr:rowOff>
    </xdr:from>
    <xdr:to>
      <xdr:col>81</xdr:col>
      <xdr:colOff>50800</xdr:colOff>
      <xdr:row>78</xdr:row>
      <xdr:rowOff>103414</xdr:rowOff>
    </xdr:to>
    <xdr:cxnSp macro="">
      <xdr:nvCxnSpPr>
        <xdr:cNvPr id="569" name="直線コネクタ 568">
          <a:extLst>
            <a:ext uri="{FF2B5EF4-FFF2-40B4-BE49-F238E27FC236}">
              <a16:creationId xmlns:a16="http://schemas.microsoft.com/office/drawing/2014/main" id="{67883CAD-625E-46B9-87B5-4DA6F74BAA4F}"/>
            </a:ext>
          </a:extLst>
        </xdr:cNvPr>
        <xdr:cNvCxnSpPr/>
      </xdr:nvCxnSpPr>
      <xdr:spPr>
        <a:xfrm>
          <a:off x="14592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570" name="楕円 569">
          <a:extLst>
            <a:ext uri="{FF2B5EF4-FFF2-40B4-BE49-F238E27FC236}">
              <a16:creationId xmlns:a16="http://schemas.microsoft.com/office/drawing/2014/main" id="{F4B6FBEF-E067-4C5F-BF56-7EC6061AE357}"/>
            </a:ext>
          </a:extLst>
        </xdr:cNvPr>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70757</xdr:rowOff>
    </xdr:to>
    <xdr:cxnSp macro="">
      <xdr:nvCxnSpPr>
        <xdr:cNvPr id="571" name="直線コネクタ 570">
          <a:extLst>
            <a:ext uri="{FF2B5EF4-FFF2-40B4-BE49-F238E27FC236}">
              <a16:creationId xmlns:a16="http://schemas.microsoft.com/office/drawing/2014/main" id="{D6ADDEBC-86F3-4E15-B308-CD37AEF322E4}"/>
            </a:ext>
          </a:extLst>
        </xdr:cNvPr>
        <xdr:cNvCxnSpPr/>
      </xdr:nvCxnSpPr>
      <xdr:spPr>
        <a:xfrm>
          <a:off x="13703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126093</xdr:rowOff>
    </xdr:from>
    <xdr:to>
      <xdr:col>67</xdr:col>
      <xdr:colOff>101600</xdr:colOff>
      <xdr:row>78</xdr:row>
      <xdr:rowOff>56243</xdr:rowOff>
    </xdr:to>
    <xdr:sp macro="" textlink="">
      <xdr:nvSpPr>
        <xdr:cNvPr id="572" name="楕円 571">
          <a:extLst>
            <a:ext uri="{FF2B5EF4-FFF2-40B4-BE49-F238E27FC236}">
              <a16:creationId xmlns:a16="http://schemas.microsoft.com/office/drawing/2014/main" id="{9D632808-0F44-4A77-B9C2-B3AC179E1C31}"/>
            </a:ext>
          </a:extLst>
        </xdr:cNvPr>
        <xdr:cNvSpPr/>
      </xdr:nvSpPr>
      <xdr:spPr>
        <a:xfrm>
          <a:off x="12763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5443</xdr:rowOff>
    </xdr:from>
    <xdr:to>
      <xdr:col>71</xdr:col>
      <xdr:colOff>177800</xdr:colOff>
      <xdr:row>78</xdr:row>
      <xdr:rowOff>38100</xdr:rowOff>
    </xdr:to>
    <xdr:cxnSp macro="">
      <xdr:nvCxnSpPr>
        <xdr:cNvPr id="573" name="直線コネクタ 572">
          <a:extLst>
            <a:ext uri="{FF2B5EF4-FFF2-40B4-BE49-F238E27FC236}">
              <a16:creationId xmlns:a16="http://schemas.microsoft.com/office/drawing/2014/main" id="{7FAB0345-1A6E-487C-8932-18EF0B366752}"/>
            </a:ext>
          </a:extLst>
        </xdr:cNvPr>
        <xdr:cNvCxnSpPr/>
      </xdr:nvCxnSpPr>
      <xdr:spPr>
        <a:xfrm>
          <a:off x="12814300" y="1337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74" name="n_1aveValue【消防施設】&#10;有形固定資産減価償却率">
          <a:extLst>
            <a:ext uri="{FF2B5EF4-FFF2-40B4-BE49-F238E27FC236}">
              <a16:creationId xmlns:a16="http://schemas.microsoft.com/office/drawing/2014/main" id="{E9B08ADD-A0E1-4405-8793-2B6BBB915E0E}"/>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75" name="n_2aveValue【消防施設】&#10;有形固定資産減価償却率">
          <a:extLst>
            <a:ext uri="{FF2B5EF4-FFF2-40B4-BE49-F238E27FC236}">
              <a16:creationId xmlns:a16="http://schemas.microsoft.com/office/drawing/2014/main" id="{35EF256F-005F-425A-B025-CA2D134AF6F7}"/>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576" name="n_3aveValue【消防施設】&#10;有形固定資産減価償却率">
          <a:extLst>
            <a:ext uri="{FF2B5EF4-FFF2-40B4-BE49-F238E27FC236}">
              <a16:creationId xmlns:a16="http://schemas.microsoft.com/office/drawing/2014/main" id="{9C71227D-71E5-4E05-B1A8-5139CE9F428E}"/>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77" name="n_4aveValue【消防施設】&#10;有形固定資産減価償却率">
          <a:extLst>
            <a:ext uri="{FF2B5EF4-FFF2-40B4-BE49-F238E27FC236}">
              <a16:creationId xmlns:a16="http://schemas.microsoft.com/office/drawing/2014/main" id="{6150631E-B761-4D53-A50D-D952608910D2}"/>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170741</xdr:rowOff>
    </xdr:from>
    <xdr:ext cx="405111" cy="259045"/>
    <xdr:sp macro="" textlink="">
      <xdr:nvSpPr>
        <xdr:cNvPr id="578" name="n_1mainValue【消防施設】&#10;有形固定資産減価償却率">
          <a:extLst>
            <a:ext uri="{FF2B5EF4-FFF2-40B4-BE49-F238E27FC236}">
              <a16:creationId xmlns:a16="http://schemas.microsoft.com/office/drawing/2014/main" id="{6E8C8839-F229-4404-B1F6-8A873D63A308}"/>
            </a:ext>
          </a:extLst>
        </xdr:cNvPr>
        <xdr:cNvSpPr txBox="1"/>
      </xdr:nvSpPr>
      <xdr:spPr>
        <a:xfrm>
          <a:off x="15266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138084</xdr:rowOff>
    </xdr:from>
    <xdr:ext cx="405111" cy="259045"/>
    <xdr:sp macro="" textlink="">
      <xdr:nvSpPr>
        <xdr:cNvPr id="579" name="n_2mainValue【消防施設】&#10;有形固定資産減価償却率">
          <a:extLst>
            <a:ext uri="{FF2B5EF4-FFF2-40B4-BE49-F238E27FC236}">
              <a16:creationId xmlns:a16="http://schemas.microsoft.com/office/drawing/2014/main" id="{120D8580-98DA-4121-84F9-327FBED26D37}"/>
            </a:ext>
          </a:extLst>
        </xdr:cNvPr>
        <xdr:cNvSpPr txBox="1"/>
      </xdr:nvSpPr>
      <xdr:spPr>
        <a:xfrm>
          <a:off x="14389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105427</xdr:rowOff>
    </xdr:from>
    <xdr:ext cx="340478" cy="259045"/>
    <xdr:sp macro="" textlink="">
      <xdr:nvSpPr>
        <xdr:cNvPr id="580" name="n_3mainValue【消防施設】&#10;有形固定資産減価償却率">
          <a:extLst>
            <a:ext uri="{FF2B5EF4-FFF2-40B4-BE49-F238E27FC236}">
              <a16:creationId xmlns:a16="http://schemas.microsoft.com/office/drawing/2014/main" id="{B8CE23C9-B2CD-432D-B6E8-BCD820AB36A2}"/>
            </a:ext>
          </a:extLst>
        </xdr:cNvPr>
        <xdr:cNvSpPr txBox="1"/>
      </xdr:nvSpPr>
      <xdr:spPr>
        <a:xfrm>
          <a:off x="13533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72770</xdr:rowOff>
    </xdr:from>
    <xdr:ext cx="340478" cy="259045"/>
    <xdr:sp macro="" textlink="">
      <xdr:nvSpPr>
        <xdr:cNvPr id="581" name="n_4mainValue【消防施設】&#10;有形固定資産減価償却率">
          <a:extLst>
            <a:ext uri="{FF2B5EF4-FFF2-40B4-BE49-F238E27FC236}">
              <a16:creationId xmlns:a16="http://schemas.microsoft.com/office/drawing/2014/main" id="{9825F24D-95CB-4774-A68A-39CBB5F36967}"/>
            </a:ext>
          </a:extLst>
        </xdr:cNvPr>
        <xdr:cNvSpPr txBox="1"/>
      </xdr:nvSpPr>
      <xdr:spPr>
        <a:xfrm>
          <a:off x="126440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215D2E35-F983-4FB5-9133-7C8C4C1C1D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56DA7083-500D-4775-92B1-689C5A510A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A077D718-7443-4907-BBD6-7746387B70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DA32B4F4-9AC7-4A8F-B05C-E40212046D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5D88160-6AA4-4712-BAD6-50C3DD9AA8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37E8C74C-BF49-479E-A12B-04078EFCC4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0F09322-0BEA-4D76-8FBE-970A9093E6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7E6C1658-262E-466C-B84C-D034317E8B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A3D038CD-3F45-48E2-9EC2-189639F3C6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296FED8C-F429-40D3-956B-8D2E074556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C022BA99-AD5F-4C39-B945-D3934B9D01F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971E4EF0-ADD4-46F5-B17B-5B4B5C8778B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9FF43B1-9757-4769-BDFB-75CC3B0808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343BF60D-F6BC-4F0F-BD90-E3613E2B9C1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C3615B4A-E0E1-4104-9701-4C8AF411D2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D4096413-D2E2-4630-B49D-8BFDEAE13F8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9B95111D-A90E-4335-A6EB-B35EEC5163F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BC9C6AC4-1FD3-4A3C-9BA5-C4327DCD288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8F1EF18E-D16E-493B-9434-148B70EB61D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84F0E8F-8A86-40DA-822E-E71836F350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5CCAED44-52E6-462B-9849-ECA7648699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C61F0050-774A-4091-BF36-56E3703993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D9E1A5AC-8A2C-4E68-83E3-B9ACFCD4D1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3A2BD42E-F517-4F1D-A559-25229BA30908}"/>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a:extLst>
            <a:ext uri="{FF2B5EF4-FFF2-40B4-BE49-F238E27FC236}">
              <a16:creationId xmlns:a16="http://schemas.microsoft.com/office/drawing/2014/main" id="{9EECDC44-099F-4607-B591-F0DF5FAFB4D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DEDFBD45-3E26-4C4C-AC77-97B154C23C8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8" name="【消防施設】&#10;一人当たり面積最大値テキスト">
          <a:extLst>
            <a:ext uri="{FF2B5EF4-FFF2-40B4-BE49-F238E27FC236}">
              <a16:creationId xmlns:a16="http://schemas.microsoft.com/office/drawing/2014/main" id="{18A39489-FF9D-481E-9714-C84A323B571A}"/>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09" name="直線コネクタ 608">
          <a:extLst>
            <a:ext uri="{FF2B5EF4-FFF2-40B4-BE49-F238E27FC236}">
              <a16:creationId xmlns:a16="http://schemas.microsoft.com/office/drawing/2014/main" id="{613FA2B7-1D2F-410B-B1CF-B6AFED20D2A8}"/>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610" name="【消防施設】&#10;一人当たり面積平均値テキスト">
          <a:extLst>
            <a:ext uri="{FF2B5EF4-FFF2-40B4-BE49-F238E27FC236}">
              <a16:creationId xmlns:a16="http://schemas.microsoft.com/office/drawing/2014/main" id="{492CD6F6-8721-4C6A-A118-89BE121B8339}"/>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11" name="フローチャート: 判断 610">
          <a:extLst>
            <a:ext uri="{FF2B5EF4-FFF2-40B4-BE49-F238E27FC236}">
              <a16:creationId xmlns:a16="http://schemas.microsoft.com/office/drawing/2014/main" id="{6B93DF6B-16B6-4B30-A0C3-6EE6ECF48DC5}"/>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612" name="フローチャート: 判断 611">
          <a:extLst>
            <a:ext uri="{FF2B5EF4-FFF2-40B4-BE49-F238E27FC236}">
              <a16:creationId xmlns:a16="http://schemas.microsoft.com/office/drawing/2014/main" id="{A9C4EE07-23D0-493F-A176-FDB5598F7938}"/>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613" name="フローチャート: 判断 612">
          <a:extLst>
            <a:ext uri="{FF2B5EF4-FFF2-40B4-BE49-F238E27FC236}">
              <a16:creationId xmlns:a16="http://schemas.microsoft.com/office/drawing/2014/main" id="{EB7A09DC-36BD-4B83-86CE-62DC68DA6E5C}"/>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614" name="フローチャート: 判断 613">
          <a:extLst>
            <a:ext uri="{FF2B5EF4-FFF2-40B4-BE49-F238E27FC236}">
              <a16:creationId xmlns:a16="http://schemas.microsoft.com/office/drawing/2014/main" id="{2E7AB789-9048-4683-9761-7DA176D742EF}"/>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15" name="フローチャート: 判断 614">
          <a:extLst>
            <a:ext uri="{FF2B5EF4-FFF2-40B4-BE49-F238E27FC236}">
              <a16:creationId xmlns:a16="http://schemas.microsoft.com/office/drawing/2014/main" id="{5640383B-0B03-40FD-99FD-77E7824399A9}"/>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7BBE44B-C71B-441C-BE4A-37581D359C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D3620AC-8686-4443-A207-4DB46EE9BB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B98BB97-F545-4AD4-9EB1-F25E18423BF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E47E3EA-7EFD-4A0D-895E-9D4989B8D2F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E0F4C60-6969-48AE-B8FC-463D4124D78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147320</xdr:rowOff>
    </xdr:from>
    <xdr:to>
      <xdr:col>116</xdr:col>
      <xdr:colOff>114300</xdr:colOff>
      <xdr:row>77</xdr:row>
      <xdr:rowOff>77470</xdr:rowOff>
    </xdr:to>
    <xdr:sp macro="" textlink="">
      <xdr:nvSpPr>
        <xdr:cNvPr id="621" name="楕円 620">
          <a:extLst>
            <a:ext uri="{FF2B5EF4-FFF2-40B4-BE49-F238E27FC236}">
              <a16:creationId xmlns:a16="http://schemas.microsoft.com/office/drawing/2014/main" id="{12FFB279-1C21-4364-8789-A735ADCD3FD1}"/>
            </a:ext>
          </a:extLst>
        </xdr:cNvPr>
        <xdr:cNvSpPr/>
      </xdr:nvSpPr>
      <xdr:spPr>
        <a:xfrm>
          <a:off x="22110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100347</xdr:rowOff>
    </xdr:from>
    <xdr:ext cx="469744" cy="259045"/>
    <xdr:sp macro="" textlink="">
      <xdr:nvSpPr>
        <xdr:cNvPr id="622" name="【消防施設】&#10;一人当たり面積該当値テキスト">
          <a:extLst>
            <a:ext uri="{FF2B5EF4-FFF2-40B4-BE49-F238E27FC236}">
              <a16:creationId xmlns:a16="http://schemas.microsoft.com/office/drawing/2014/main" id="{EAE5F0EE-5D25-4E8E-9436-73C957CC2953}"/>
            </a:ext>
          </a:extLst>
        </xdr:cNvPr>
        <xdr:cNvSpPr txBox="1"/>
      </xdr:nvSpPr>
      <xdr:spPr>
        <a:xfrm>
          <a:off x="22199600"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33020</xdr:rowOff>
    </xdr:from>
    <xdr:to>
      <xdr:col>112</xdr:col>
      <xdr:colOff>38100</xdr:colOff>
      <xdr:row>77</xdr:row>
      <xdr:rowOff>134620</xdr:rowOff>
    </xdr:to>
    <xdr:sp macro="" textlink="">
      <xdr:nvSpPr>
        <xdr:cNvPr id="623" name="楕円 622">
          <a:extLst>
            <a:ext uri="{FF2B5EF4-FFF2-40B4-BE49-F238E27FC236}">
              <a16:creationId xmlns:a16="http://schemas.microsoft.com/office/drawing/2014/main" id="{BF24FCA2-A2B6-4377-934B-EDA4D2D78BEE}"/>
            </a:ext>
          </a:extLst>
        </xdr:cNvPr>
        <xdr:cNvSpPr/>
      </xdr:nvSpPr>
      <xdr:spPr>
        <a:xfrm>
          <a:off x="21272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26670</xdr:rowOff>
    </xdr:from>
    <xdr:to>
      <xdr:col>116</xdr:col>
      <xdr:colOff>63500</xdr:colOff>
      <xdr:row>77</xdr:row>
      <xdr:rowOff>83820</xdr:rowOff>
    </xdr:to>
    <xdr:cxnSp macro="">
      <xdr:nvCxnSpPr>
        <xdr:cNvPr id="624" name="直線コネクタ 623">
          <a:extLst>
            <a:ext uri="{FF2B5EF4-FFF2-40B4-BE49-F238E27FC236}">
              <a16:creationId xmlns:a16="http://schemas.microsoft.com/office/drawing/2014/main" id="{0353CBDF-4A3B-4645-8A19-9DA41597BD27}"/>
            </a:ext>
          </a:extLst>
        </xdr:cNvPr>
        <xdr:cNvCxnSpPr/>
      </xdr:nvCxnSpPr>
      <xdr:spPr>
        <a:xfrm flipV="1">
          <a:off x="21323300" y="13228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65405</xdr:rowOff>
    </xdr:from>
    <xdr:to>
      <xdr:col>107</xdr:col>
      <xdr:colOff>101600</xdr:colOff>
      <xdr:row>77</xdr:row>
      <xdr:rowOff>167005</xdr:rowOff>
    </xdr:to>
    <xdr:sp macro="" textlink="">
      <xdr:nvSpPr>
        <xdr:cNvPr id="625" name="楕円 624">
          <a:extLst>
            <a:ext uri="{FF2B5EF4-FFF2-40B4-BE49-F238E27FC236}">
              <a16:creationId xmlns:a16="http://schemas.microsoft.com/office/drawing/2014/main" id="{76DD8010-E58F-43DC-B6D4-EE511334A008}"/>
            </a:ext>
          </a:extLst>
        </xdr:cNvPr>
        <xdr:cNvSpPr/>
      </xdr:nvSpPr>
      <xdr:spPr>
        <a:xfrm>
          <a:off x="20383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83820</xdr:rowOff>
    </xdr:from>
    <xdr:to>
      <xdr:col>111</xdr:col>
      <xdr:colOff>177800</xdr:colOff>
      <xdr:row>77</xdr:row>
      <xdr:rowOff>116205</xdr:rowOff>
    </xdr:to>
    <xdr:cxnSp macro="">
      <xdr:nvCxnSpPr>
        <xdr:cNvPr id="626" name="直線コネクタ 625">
          <a:extLst>
            <a:ext uri="{FF2B5EF4-FFF2-40B4-BE49-F238E27FC236}">
              <a16:creationId xmlns:a16="http://schemas.microsoft.com/office/drawing/2014/main" id="{77B19702-6E37-49E0-8954-448250DC4506}"/>
            </a:ext>
          </a:extLst>
        </xdr:cNvPr>
        <xdr:cNvCxnSpPr/>
      </xdr:nvCxnSpPr>
      <xdr:spPr>
        <a:xfrm flipV="1">
          <a:off x="20434300" y="13285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118745</xdr:rowOff>
    </xdr:from>
    <xdr:to>
      <xdr:col>102</xdr:col>
      <xdr:colOff>165100</xdr:colOff>
      <xdr:row>78</xdr:row>
      <xdr:rowOff>48895</xdr:rowOff>
    </xdr:to>
    <xdr:sp macro="" textlink="">
      <xdr:nvSpPr>
        <xdr:cNvPr id="627" name="楕円 626">
          <a:extLst>
            <a:ext uri="{FF2B5EF4-FFF2-40B4-BE49-F238E27FC236}">
              <a16:creationId xmlns:a16="http://schemas.microsoft.com/office/drawing/2014/main" id="{E11E3329-0824-43A2-944E-4C556DCEA1F2}"/>
            </a:ext>
          </a:extLst>
        </xdr:cNvPr>
        <xdr:cNvSpPr/>
      </xdr:nvSpPr>
      <xdr:spPr>
        <a:xfrm>
          <a:off x="19494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116205</xdr:rowOff>
    </xdr:from>
    <xdr:to>
      <xdr:col>107</xdr:col>
      <xdr:colOff>50800</xdr:colOff>
      <xdr:row>77</xdr:row>
      <xdr:rowOff>169545</xdr:rowOff>
    </xdr:to>
    <xdr:cxnSp macro="">
      <xdr:nvCxnSpPr>
        <xdr:cNvPr id="628" name="直線コネクタ 627">
          <a:extLst>
            <a:ext uri="{FF2B5EF4-FFF2-40B4-BE49-F238E27FC236}">
              <a16:creationId xmlns:a16="http://schemas.microsoft.com/office/drawing/2014/main" id="{1981FE40-54D9-48DE-9E5D-6CD94F5DDCEC}"/>
            </a:ext>
          </a:extLst>
        </xdr:cNvPr>
        <xdr:cNvCxnSpPr/>
      </xdr:nvCxnSpPr>
      <xdr:spPr>
        <a:xfrm flipV="1">
          <a:off x="19545300" y="133178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168275</xdr:rowOff>
    </xdr:from>
    <xdr:to>
      <xdr:col>98</xdr:col>
      <xdr:colOff>38100</xdr:colOff>
      <xdr:row>78</xdr:row>
      <xdr:rowOff>98425</xdr:rowOff>
    </xdr:to>
    <xdr:sp macro="" textlink="">
      <xdr:nvSpPr>
        <xdr:cNvPr id="629" name="楕円 628">
          <a:extLst>
            <a:ext uri="{FF2B5EF4-FFF2-40B4-BE49-F238E27FC236}">
              <a16:creationId xmlns:a16="http://schemas.microsoft.com/office/drawing/2014/main" id="{D188B2EB-0923-404F-87CE-ABBB54919A3E}"/>
            </a:ext>
          </a:extLst>
        </xdr:cNvPr>
        <xdr:cNvSpPr/>
      </xdr:nvSpPr>
      <xdr:spPr>
        <a:xfrm>
          <a:off x="18605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169545</xdr:rowOff>
    </xdr:from>
    <xdr:to>
      <xdr:col>102</xdr:col>
      <xdr:colOff>114300</xdr:colOff>
      <xdr:row>78</xdr:row>
      <xdr:rowOff>47625</xdr:rowOff>
    </xdr:to>
    <xdr:cxnSp macro="">
      <xdr:nvCxnSpPr>
        <xdr:cNvPr id="630" name="直線コネクタ 629">
          <a:extLst>
            <a:ext uri="{FF2B5EF4-FFF2-40B4-BE49-F238E27FC236}">
              <a16:creationId xmlns:a16="http://schemas.microsoft.com/office/drawing/2014/main" id="{EFA3ABA9-F48D-43D3-81A9-2980CF53645D}"/>
            </a:ext>
          </a:extLst>
        </xdr:cNvPr>
        <xdr:cNvCxnSpPr/>
      </xdr:nvCxnSpPr>
      <xdr:spPr>
        <a:xfrm flipV="1">
          <a:off x="18656300" y="13371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631" name="n_1aveValue【消防施設】&#10;一人当たり面積">
          <a:extLst>
            <a:ext uri="{FF2B5EF4-FFF2-40B4-BE49-F238E27FC236}">
              <a16:creationId xmlns:a16="http://schemas.microsoft.com/office/drawing/2014/main" id="{72DAC843-E95F-4837-9488-73027CA50FD2}"/>
            </a:ext>
          </a:extLst>
        </xdr:cNvPr>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66691</xdr:rowOff>
    </xdr:from>
    <xdr:ext cx="469744" cy="259045"/>
    <xdr:sp macro="" textlink="">
      <xdr:nvSpPr>
        <xdr:cNvPr id="632" name="n_2aveValue【消防施設】&#10;一人当たり面積">
          <a:extLst>
            <a:ext uri="{FF2B5EF4-FFF2-40B4-BE49-F238E27FC236}">
              <a16:creationId xmlns:a16="http://schemas.microsoft.com/office/drawing/2014/main" id="{E8F5472E-89F7-457C-89F3-6FC988CA1877}"/>
            </a:ext>
          </a:extLst>
        </xdr:cNvPr>
        <xdr:cNvSpPr txBox="1"/>
      </xdr:nvSpPr>
      <xdr:spPr>
        <a:xfrm>
          <a:off x="20199427" y="137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20972</xdr:rowOff>
    </xdr:from>
    <xdr:ext cx="469744" cy="259045"/>
    <xdr:sp macro="" textlink="">
      <xdr:nvSpPr>
        <xdr:cNvPr id="633" name="n_3aveValue【消防施設】&#10;一人当たり面積">
          <a:extLst>
            <a:ext uri="{FF2B5EF4-FFF2-40B4-BE49-F238E27FC236}">
              <a16:creationId xmlns:a16="http://schemas.microsoft.com/office/drawing/2014/main" id="{4C507386-836D-4EB7-8624-F9EEADDA7C70}"/>
            </a:ext>
          </a:extLst>
        </xdr:cNvPr>
        <xdr:cNvSpPr txBox="1"/>
      </xdr:nvSpPr>
      <xdr:spPr>
        <a:xfrm>
          <a:off x="19310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634" name="n_4aveValue【消防施設】&#10;一人当たり面積">
          <a:extLst>
            <a:ext uri="{FF2B5EF4-FFF2-40B4-BE49-F238E27FC236}">
              <a16:creationId xmlns:a16="http://schemas.microsoft.com/office/drawing/2014/main" id="{A0BFE549-E331-4192-9E8E-47441E71EF80}"/>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151147</xdr:rowOff>
    </xdr:from>
    <xdr:ext cx="469744" cy="259045"/>
    <xdr:sp macro="" textlink="">
      <xdr:nvSpPr>
        <xdr:cNvPr id="635" name="n_1mainValue【消防施設】&#10;一人当たり面積">
          <a:extLst>
            <a:ext uri="{FF2B5EF4-FFF2-40B4-BE49-F238E27FC236}">
              <a16:creationId xmlns:a16="http://schemas.microsoft.com/office/drawing/2014/main" id="{33300ABB-6B55-4321-BBBF-3C412F8D8D74}"/>
            </a:ext>
          </a:extLst>
        </xdr:cNvPr>
        <xdr:cNvSpPr txBox="1"/>
      </xdr:nvSpPr>
      <xdr:spPr>
        <a:xfrm>
          <a:off x="21075727" y="130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12082</xdr:rowOff>
    </xdr:from>
    <xdr:ext cx="469744" cy="259045"/>
    <xdr:sp macro="" textlink="">
      <xdr:nvSpPr>
        <xdr:cNvPr id="636" name="n_2mainValue【消防施設】&#10;一人当たり面積">
          <a:extLst>
            <a:ext uri="{FF2B5EF4-FFF2-40B4-BE49-F238E27FC236}">
              <a16:creationId xmlns:a16="http://schemas.microsoft.com/office/drawing/2014/main" id="{CB74A4D3-9062-47E4-89C8-FC6E1E97EBEE}"/>
            </a:ext>
          </a:extLst>
        </xdr:cNvPr>
        <xdr:cNvSpPr txBox="1"/>
      </xdr:nvSpPr>
      <xdr:spPr>
        <a:xfrm>
          <a:off x="20199427" y="1304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65422</xdr:rowOff>
    </xdr:from>
    <xdr:ext cx="469744" cy="259045"/>
    <xdr:sp macro="" textlink="">
      <xdr:nvSpPr>
        <xdr:cNvPr id="637" name="n_3mainValue【消防施設】&#10;一人当たり面積">
          <a:extLst>
            <a:ext uri="{FF2B5EF4-FFF2-40B4-BE49-F238E27FC236}">
              <a16:creationId xmlns:a16="http://schemas.microsoft.com/office/drawing/2014/main" id="{E97685D3-1885-4E11-9F90-5A86D5B7FB8A}"/>
            </a:ext>
          </a:extLst>
        </xdr:cNvPr>
        <xdr:cNvSpPr txBox="1"/>
      </xdr:nvSpPr>
      <xdr:spPr>
        <a:xfrm>
          <a:off x="19310427" y="130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114952</xdr:rowOff>
    </xdr:from>
    <xdr:ext cx="469744" cy="259045"/>
    <xdr:sp macro="" textlink="">
      <xdr:nvSpPr>
        <xdr:cNvPr id="638" name="n_4mainValue【消防施設】&#10;一人当たり面積">
          <a:extLst>
            <a:ext uri="{FF2B5EF4-FFF2-40B4-BE49-F238E27FC236}">
              <a16:creationId xmlns:a16="http://schemas.microsoft.com/office/drawing/2014/main" id="{BD358483-9FCC-4D7A-BB9B-FB17B582DBED}"/>
            </a:ext>
          </a:extLst>
        </xdr:cNvPr>
        <xdr:cNvSpPr txBox="1"/>
      </xdr:nvSpPr>
      <xdr:spPr>
        <a:xfrm>
          <a:off x="18421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4F45595F-EEF1-4C86-B1DF-BC7B258318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E7AF80A5-E94F-48D7-A689-16A13612A1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4FAC04FC-E5B4-45A1-89DA-71CAB20562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CDAF36CC-ADBC-4D69-BB09-5376AD73C9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3417FCB6-6F69-4561-9F6F-06B8F7A77C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752A7E07-23C2-4BF7-B5FF-862B0870ED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393E1B1-D517-4902-85B8-98F4D541D4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3DEAA13-4F66-44C1-A6DB-DE14E2D174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A288CEFE-765D-4FA5-8CD6-1C77B8A86C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2A413AD3-F000-4086-AD74-FC6DD2C895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F64244BD-C018-4685-90B5-179F997703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A85871B9-797B-4CF0-81E0-A6695D4520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A5701306-3899-4E7E-BCB5-1304A7FD1A4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58F40A52-840E-490F-B504-C211A5EDEE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703C3D00-6AA4-4EF4-9132-3D2F470BA82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C79A76B0-421A-4F5C-95B6-43E37CAFED9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A90ACBE0-F33F-4389-A486-C8DD79BBB1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84D9A56B-ED68-4E3C-9D67-43E065982E6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CD7CDFFB-F6E2-4EC4-A247-14A26C143A0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10129ACE-B312-43AD-94B0-D0AB3704EFB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B908C309-00B8-4D1A-9F06-528F27F5D62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96C0961-55AE-4EBD-99BC-DCFD41FEDA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7855DF61-BC9D-4377-A9F7-9CEACBC6FCF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D849C96-6A71-48BC-9A39-D6B5D34B81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75C87520-9F24-44AF-A26A-AED8786C8049}"/>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庁舎】&#10;有形固定資産減価償却率最小値テキスト">
          <a:extLst>
            <a:ext uri="{FF2B5EF4-FFF2-40B4-BE49-F238E27FC236}">
              <a16:creationId xmlns:a16="http://schemas.microsoft.com/office/drawing/2014/main" id="{407EF2C2-6D15-4715-B57B-6659AA437EF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15E2060F-22F6-4E94-8A65-92C3D3ED311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6" name="【庁舎】&#10;有形固定資産減価償却率最大値テキスト">
          <a:extLst>
            <a:ext uri="{FF2B5EF4-FFF2-40B4-BE49-F238E27FC236}">
              <a16:creationId xmlns:a16="http://schemas.microsoft.com/office/drawing/2014/main" id="{003E993D-2399-4981-BC82-AE321139962C}"/>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7" name="直線コネクタ 666">
          <a:extLst>
            <a:ext uri="{FF2B5EF4-FFF2-40B4-BE49-F238E27FC236}">
              <a16:creationId xmlns:a16="http://schemas.microsoft.com/office/drawing/2014/main" id="{1DA41439-8BEF-4DCE-8331-8C936416B654}"/>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8" name="【庁舎】&#10;有形固定資産減価償却率平均値テキスト">
          <a:extLst>
            <a:ext uri="{FF2B5EF4-FFF2-40B4-BE49-F238E27FC236}">
              <a16:creationId xmlns:a16="http://schemas.microsoft.com/office/drawing/2014/main" id="{8C4A90CE-6036-4103-B86D-97CBE2059DE2}"/>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9" name="フローチャート: 判断 668">
          <a:extLst>
            <a:ext uri="{FF2B5EF4-FFF2-40B4-BE49-F238E27FC236}">
              <a16:creationId xmlns:a16="http://schemas.microsoft.com/office/drawing/2014/main" id="{6172A396-7192-425A-B68B-12136B19F6FC}"/>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70" name="フローチャート: 判断 669">
          <a:extLst>
            <a:ext uri="{FF2B5EF4-FFF2-40B4-BE49-F238E27FC236}">
              <a16:creationId xmlns:a16="http://schemas.microsoft.com/office/drawing/2014/main" id="{8F661245-5A7E-4C4D-8E3B-565E1AD9080B}"/>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71" name="フローチャート: 判断 670">
          <a:extLst>
            <a:ext uri="{FF2B5EF4-FFF2-40B4-BE49-F238E27FC236}">
              <a16:creationId xmlns:a16="http://schemas.microsoft.com/office/drawing/2014/main" id="{FF8E2314-173B-41AB-9A27-227A1986527A}"/>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33C96634-04F7-40A9-A3B3-70E3D95C614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73" name="フローチャート: 判断 672">
          <a:extLst>
            <a:ext uri="{FF2B5EF4-FFF2-40B4-BE49-F238E27FC236}">
              <a16:creationId xmlns:a16="http://schemas.microsoft.com/office/drawing/2014/main" id="{6F92653C-1291-4EE7-8D88-D458C2B24382}"/>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91B2723-1146-4283-A684-CDA351B448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C5E0B89-6A59-457C-9BC7-E5FF114505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D325B28-8532-4B44-9CBE-3D601A9AEC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4FFEDC7-48B8-4E65-85E0-A95A71325B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8B48288-82BB-4E84-89B8-32C0E58A27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17780</xdr:rowOff>
    </xdr:from>
    <xdr:to>
      <xdr:col>85</xdr:col>
      <xdr:colOff>177800</xdr:colOff>
      <xdr:row>108</xdr:row>
      <xdr:rowOff>119380</xdr:rowOff>
    </xdr:to>
    <xdr:sp macro="" textlink="">
      <xdr:nvSpPr>
        <xdr:cNvPr id="679" name="楕円 678">
          <a:extLst>
            <a:ext uri="{FF2B5EF4-FFF2-40B4-BE49-F238E27FC236}">
              <a16:creationId xmlns:a16="http://schemas.microsoft.com/office/drawing/2014/main" id="{212B824A-CBCD-4C65-B363-5C16C7239344}"/>
            </a:ext>
          </a:extLst>
        </xdr:cNvPr>
        <xdr:cNvSpPr/>
      </xdr:nvSpPr>
      <xdr:spPr>
        <a:xfrm>
          <a:off x="16268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104157</xdr:rowOff>
    </xdr:from>
    <xdr:ext cx="405111" cy="259045"/>
    <xdr:sp macro="" textlink="">
      <xdr:nvSpPr>
        <xdr:cNvPr id="680" name="【庁舎】&#10;有形固定資産減価償却率該当値テキスト">
          <a:extLst>
            <a:ext uri="{FF2B5EF4-FFF2-40B4-BE49-F238E27FC236}">
              <a16:creationId xmlns:a16="http://schemas.microsoft.com/office/drawing/2014/main" id="{B9CE3811-47D8-470F-8D4F-27503DF1D464}"/>
            </a:ext>
          </a:extLst>
        </xdr:cNvPr>
        <xdr:cNvSpPr txBox="1"/>
      </xdr:nvSpPr>
      <xdr:spPr>
        <a:xfrm>
          <a:off x="16357600"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xdr:rowOff>
    </xdr:from>
    <xdr:to>
      <xdr:col>81</xdr:col>
      <xdr:colOff>101600</xdr:colOff>
      <xdr:row>108</xdr:row>
      <xdr:rowOff>107950</xdr:rowOff>
    </xdr:to>
    <xdr:sp macro="" textlink="">
      <xdr:nvSpPr>
        <xdr:cNvPr id="681" name="楕円 680">
          <a:extLst>
            <a:ext uri="{FF2B5EF4-FFF2-40B4-BE49-F238E27FC236}">
              <a16:creationId xmlns:a16="http://schemas.microsoft.com/office/drawing/2014/main" id="{E7B9E6A0-52C9-4DE4-A619-CCD094DF1101}"/>
            </a:ext>
          </a:extLst>
        </xdr:cNvPr>
        <xdr:cNvSpPr/>
      </xdr:nvSpPr>
      <xdr:spPr>
        <a:xfrm>
          <a:off x="15430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57150</xdr:rowOff>
    </xdr:from>
    <xdr:to>
      <xdr:col>85</xdr:col>
      <xdr:colOff>127000</xdr:colOff>
      <xdr:row>108</xdr:row>
      <xdr:rowOff>68580</xdr:rowOff>
    </xdr:to>
    <xdr:cxnSp macro="">
      <xdr:nvCxnSpPr>
        <xdr:cNvPr id="682" name="直線コネクタ 681">
          <a:extLst>
            <a:ext uri="{FF2B5EF4-FFF2-40B4-BE49-F238E27FC236}">
              <a16:creationId xmlns:a16="http://schemas.microsoft.com/office/drawing/2014/main" id="{B59714BA-6F18-4242-A94E-782326349CC7}"/>
            </a:ext>
          </a:extLst>
        </xdr:cNvPr>
        <xdr:cNvCxnSpPr/>
      </xdr:nvCxnSpPr>
      <xdr:spPr>
        <a:xfrm>
          <a:off x="15481300" y="18573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133986</xdr:rowOff>
    </xdr:from>
    <xdr:to>
      <xdr:col>76</xdr:col>
      <xdr:colOff>165100</xdr:colOff>
      <xdr:row>108</xdr:row>
      <xdr:rowOff>64136</xdr:rowOff>
    </xdr:to>
    <xdr:sp macro="" textlink="">
      <xdr:nvSpPr>
        <xdr:cNvPr id="683" name="楕円 682">
          <a:extLst>
            <a:ext uri="{FF2B5EF4-FFF2-40B4-BE49-F238E27FC236}">
              <a16:creationId xmlns:a16="http://schemas.microsoft.com/office/drawing/2014/main" id="{5D8172E0-3B05-4519-AC1E-376EB25DD137}"/>
            </a:ext>
          </a:extLst>
        </xdr:cNvPr>
        <xdr:cNvSpPr/>
      </xdr:nvSpPr>
      <xdr:spPr>
        <a:xfrm>
          <a:off x="1454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13336</xdr:rowOff>
    </xdr:from>
    <xdr:to>
      <xdr:col>81</xdr:col>
      <xdr:colOff>50800</xdr:colOff>
      <xdr:row>108</xdr:row>
      <xdr:rowOff>57150</xdr:rowOff>
    </xdr:to>
    <xdr:cxnSp macro="">
      <xdr:nvCxnSpPr>
        <xdr:cNvPr id="684" name="直線コネクタ 683">
          <a:extLst>
            <a:ext uri="{FF2B5EF4-FFF2-40B4-BE49-F238E27FC236}">
              <a16:creationId xmlns:a16="http://schemas.microsoft.com/office/drawing/2014/main" id="{0473666C-8515-4BA1-A2D1-C563C55DB989}"/>
            </a:ext>
          </a:extLst>
        </xdr:cNvPr>
        <xdr:cNvCxnSpPr/>
      </xdr:nvCxnSpPr>
      <xdr:spPr>
        <a:xfrm>
          <a:off x="14592300" y="18529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685" name="楕円 684">
          <a:extLst>
            <a:ext uri="{FF2B5EF4-FFF2-40B4-BE49-F238E27FC236}">
              <a16:creationId xmlns:a16="http://schemas.microsoft.com/office/drawing/2014/main" id="{24C62FE2-4C19-42CA-831C-FC9E481E1079}"/>
            </a:ext>
          </a:extLst>
        </xdr:cNvPr>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13336</xdr:rowOff>
    </xdr:from>
    <xdr:to>
      <xdr:col>76</xdr:col>
      <xdr:colOff>114300</xdr:colOff>
      <xdr:row>108</xdr:row>
      <xdr:rowOff>19050</xdr:rowOff>
    </xdr:to>
    <xdr:cxnSp macro="">
      <xdr:nvCxnSpPr>
        <xdr:cNvPr id="686" name="直線コネクタ 685">
          <a:extLst>
            <a:ext uri="{FF2B5EF4-FFF2-40B4-BE49-F238E27FC236}">
              <a16:creationId xmlns:a16="http://schemas.microsoft.com/office/drawing/2014/main" id="{454FA719-F7E4-4FA5-ACFB-1AA975EDDD65}"/>
            </a:ext>
          </a:extLst>
        </xdr:cNvPr>
        <xdr:cNvCxnSpPr/>
      </xdr:nvCxnSpPr>
      <xdr:spPr>
        <a:xfrm flipV="1">
          <a:off x="13703300" y="18529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122555</xdr:rowOff>
    </xdr:from>
    <xdr:to>
      <xdr:col>67</xdr:col>
      <xdr:colOff>101600</xdr:colOff>
      <xdr:row>108</xdr:row>
      <xdr:rowOff>52705</xdr:rowOff>
    </xdr:to>
    <xdr:sp macro="" textlink="">
      <xdr:nvSpPr>
        <xdr:cNvPr id="687" name="楕円 686">
          <a:extLst>
            <a:ext uri="{FF2B5EF4-FFF2-40B4-BE49-F238E27FC236}">
              <a16:creationId xmlns:a16="http://schemas.microsoft.com/office/drawing/2014/main" id="{71B14202-9E79-4991-82BE-CFC3EEDDBC21}"/>
            </a:ext>
          </a:extLst>
        </xdr:cNvPr>
        <xdr:cNvSpPr/>
      </xdr:nvSpPr>
      <xdr:spPr>
        <a:xfrm>
          <a:off x="1276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xdr:rowOff>
    </xdr:from>
    <xdr:to>
      <xdr:col>71</xdr:col>
      <xdr:colOff>177800</xdr:colOff>
      <xdr:row>108</xdr:row>
      <xdr:rowOff>19050</xdr:rowOff>
    </xdr:to>
    <xdr:cxnSp macro="">
      <xdr:nvCxnSpPr>
        <xdr:cNvPr id="688" name="直線コネクタ 687">
          <a:extLst>
            <a:ext uri="{FF2B5EF4-FFF2-40B4-BE49-F238E27FC236}">
              <a16:creationId xmlns:a16="http://schemas.microsoft.com/office/drawing/2014/main" id="{A506E197-96F5-4DF8-88BF-AC9017C590A4}"/>
            </a:ext>
          </a:extLst>
        </xdr:cNvPr>
        <xdr:cNvCxnSpPr/>
      </xdr:nvCxnSpPr>
      <xdr:spPr>
        <a:xfrm>
          <a:off x="12814300" y="18518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89" name="n_1aveValue【庁舎】&#10;有形固定資産減価償却率">
          <a:extLst>
            <a:ext uri="{FF2B5EF4-FFF2-40B4-BE49-F238E27FC236}">
              <a16:creationId xmlns:a16="http://schemas.microsoft.com/office/drawing/2014/main" id="{0C28B6D3-A9E3-484E-A258-D8681ECF53CD}"/>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90" name="n_2aveValue【庁舎】&#10;有形固定資産減価償却率">
          <a:extLst>
            <a:ext uri="{FF2B5EF4-FFF2-40B4-BE49-F238E27FC236}">
              <a16:creationId xmlns:a16="http://schemas.microsoft.com/office/drawing/2014/main" id="{E1324B0B-6940-4B35-A4F2-C6D9087AD89C}"/>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id="{FE34749B-E5E0-4A46-81A4-26AEC9DC826F}"/>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92" name="n_4aveValue【庁舎】&#10;有形固定資産減価償却率">
          <a:extLst>
            <a:ext uri="{FF2B5EF4-FFF2-40B4-BE49-F238E27FC236}">
              <a16:creationId xmlns:a16="http://schemas.microsoft.com/office/drawing/2014/main" id="{370BF300-7371-467B-BE32-AC6272ED50A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99077</xdr:rowOff>
    </xdr:from>
    <xdr:ext cx="405111" cy="259045"/>
    <xdr:sp macro="" textlink="">
      <xdr:nvSpPr>
        <xdr:cNvPr id="693" name="n_1mainValue【庁舎】&#10;有形固定資産減価償却率">
          <a:extLst>
            <a:ext uri="{FF2B5EF4-FFF2-40B4-BE49-F238E27FC236}">
              <a16:creationId xmlns:a16="http://schemas.microsoft.com/office/drawing/2014/main" id="{3FB4933F-EEF1-46CA-B87F-B4C873F63481}"/>
            </a:ext>
          </a:extLst>
        </xdr:cNvPr>
        <xdr:cNvSpPr txBox="1"/>
      </xdr:nvSpPr>
      <xdr:spPr>
        <a:xfrm>
          <a:off x="15266044"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55263</xdr:rowOff>
    </xdr:from>
    <xdr:ext cx="405111" cy="259045"/>
    <xdr:sp macro="" textlink="">
      <xdr:nvSpPr>
        <xdr:cNvPr id="694" name="n_2mainValue【庁舎】&#10;有形固定資産減価償却率">
          <a:extLst>
            <a:ext uri="{FF2B5EF4-FFF2-40B4-BE49-F238E27FC236}">
              <a16:creationId xmlns:a16="http://schemas.microsoft.com/office/drawing/2014/main" id="{671F76ED-ADE5-4F3A-94F9-0878644C4BB2}"/>
            </a:ext>
          </a:extLst>
        </xdr:cNvPr>
        <xdr:cNvSpPr txBox="1"/>
      </xdr:nvSpPr>
      <xdr:spPr>
        <a:xfrm>
          <a:off x="143897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695" name="n_3mainValue【庁舎】&#10;有形固定資産減価償却率">
          <a:extLst>
            <a:ext uri="{FF2B5EF4-FFF2-40B4-BE49-F238E27FC236}">
              <a16:creationId xmlns:a16="http://schemas.microsoft.com/office/drawing/2014/main" id="{79FCC617-E34B-4413-82DE-CA49AA22D86C}"/>
            </a:ext>
          </a:extLst>
        </xdr:cNvPr>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43832</xdr:rowOff>
    </xdr:from>
    <xdr:ext cx="405111" cy="259045"/>
    <xdr:sp macro="" textlink="">
      <xdr:nvSpPr>
        <xdr:cNvPr id="696" name="n_4mainValue【庁舎】&#10;有形固定資産減価償却率">
          <a:extLst>
            <a:ext uri="{FF2B5EF4-FFF2-40B4-BE49-F238E27FC236}">
              <a16:creationId xmlns:a16="http://schemas.microsoft.com/office/drawing/2014/main" id="{B96E7A8E-B155-4797-BE55-A5AFA134F883}"/>
            </a:ext>
          </a:extLst>
        </xdr:cNvPr>
        <xdr:cNvSpPr txBox="1"/>
      </xdr:nvSpPr>
      <xdr:spPr>
        <a:xfrm>
          <a:off x="12611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1C0CF86C-C16D-4624-BBD1-0F273B11ED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D7AF9085-6862-4D5E-ACE2-D66890017F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9CD9D1DD-F880-4E46-B8F8-A7324E5F60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629145F1-E757-4D03-9FAC-B1747F3F97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8C5F8747-6840-4540-85A9-2038EC8253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7FBB09B0-1514-4403-86B0-099C22AFD1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8D690676-B12B-4FB5-971D-C71D9D3694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780A7770-6DC9-4FAA-81C2-182D77FB14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85416B43-803C-4546-9B6C-81594FB5F6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E05A4A1C-276E-44C6-BECC-0726B61310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F770B8E3-6C6B-488F-836F-795CE1B4D23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CA808C97-7236-4667-BA30-65E1169D993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FE25B119-FB93-4D7E-9419-0B7C4602F7A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DFD3C95B-1097-4F57-9819-1146156DF0A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AF4A7B38-5596-461A-B646-3FBB5DE43E6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D0DCB313-8467-4513-9443-1A0E1530BC1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11AEE621-B624-4F25-B123-03C19792AE4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261FE488-8455-4DA9-A531-0F3C5C5D762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10CED983-C874-47B5-94F6-660D082EB9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D4BD3AE5-4B6F-4664-91A8-C8EA08ECBE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ED199C32-700C-4E16-9AFD-E7D1D9B338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8" name="直線コネクタ 717">
          <a:extLst>
            <a:ext uri="{FF2B5EF4-FFF2-40B4-BE49-F238E27FC236}">
              <a16:creationId xmlns:a16="http://schemas.microsoft.com/office/drawing/2014/main" id="{A5370200-B09F-4C0F-BC6C-DFD97D933421}"/>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9" name="【庁舎】&#10;一人当たり面積最小値テキスト">
          <a:extLst>
            <a:ext uri="{FF2B5EF4-FFF2-40B4-BE49-F238E27FC236}">
              <a16:creationId xmlns:a16="http://schemas.microsoft.com/office/drawing/2014/main" id="{7BB0037F-FEAD-487A-BE3C-02D45EE80215}"/>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20" name="直線コネクタ 719">
          <a:extLst>
            <a:ext uri="{FF2B5EF4-FFF2-40B4-BE49-F238E27FC236}">
              <a16:creationId xmlns:a16="http://schemas.microsoft.com/office/drawing/2014/main" id="{073D81E5-B2EA-467A-A360-03328E556387}"/>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21" name="【庁舎】&#10;一人当たり面積最大値テキスト">
          <a:extLst>
            <a:ext uri="{FF2B5EF4-FFF2-40B4-BE49-F238E27FC236}">
              <a16:creationId xmlns:a16="http://schemas.microsoft.com/office/drawing/2014/main" id="{B11F1691-5706-4C1C-9D79-A40B60AA4FB7}"/>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22" name="直線コネクタ 721">
          <a:extLst>
            <a:ext uri="{FF2B5EF4-FFF2-40B4-BE49-F238E27FC236}">
              <a16:creationId xmlns:a16="http://schemas.microsoft.com/office/drawing/2014/main" id="{D3733B6E-F084-4AD4-9EA4-E39B8523AFC2}"/>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723" name="【庁舎】&#10;一人当たり面積平均値テキスト">
          <a:extLst>
            <a:ext uri="{FF2B5EF4-FFF2-40B4-BE49-F238E27FC236}">
              <a16:creationId xmlns:a16="http://schemas.microsoft.com/office/drawing/2014/main" id="{8A5D7FB8-3F3F-42A9-8B81-DC7B0168ACA3}"/>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4" name="フローチャート: 判断 723">
          <a:extLst>
            <a:ext uri="{FF2B5EF4-FFF2-40B4-BE49-F238E27FC236}">
              <a16:creationId xmlns:a16="http://schemas.microsoft.com/office/drawing/2014/main" id="{2FFC4F1B-ACE3-435C-9FF7-57D642FA3368}"/>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5" name="フローチャート: 判断 724">
          <a:extLst>
            <a:ext uri="{FF2B5EF4-FFF2-40B4-BE49-F238E27FC236}">
              <a16:creationId xmlns:a16="http://schemas.microsoft.com/office/drawing/2014/main" id="{6BB330D2-4FB3-4AB6-845D-CACE9ECBFA66}"/>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6" name="フローチャート: 判断 725">
          <a:extLst>
            <a:ext uri="{FF2B5EF4-FFF2-40B4-BE49-F238E27FC236}">
              <a16:creationId xmlns:a16="http://schemas.microsoft.com/office/drawing/2014/main" id="{0A4B9543-2045-4CE1-829B-0011668E172D}"/>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7" name="フローチャート: 判断 726">
          <a:extLst>
            <a:ext uri="{FF2B5EF4-FFF2-40B4-BE49-F238E27FC236}">
              <a16:creationId xmlns:a16="http://schemas.microsoft.com/office/drawing/2014/main" id="{F999430B-8D9D-4783-BBC8-7BA730659488}"/>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8" name="フローチャート: 判断 727">
          <a:extLst>
            <a:ext uri="{FF2B5EF4-FFF2-40B4-BE49-F238E27FC236}">
              <a16:creationId xmlns:a16="http://schemas.microsoft.com/office/drawing/2014/main" id="{26D3644E-F541-4D5B-B822-CABC080831AA}"/>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B429EB4-003A-4ACB-9038-2C8BE62C5E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F7E499D-BEC2-41C4-9801-7F4DA5D2E7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7ED4D9E-D74B-4367-9E28-A4070D9C40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1F96F78-6F91-4827-B375-1F15382E9B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E9563C4-A9F5-4438-8480-A68044A5D6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126898</xdr:rowOff>
    </xdr:from>
    <xdr:to>
      <xdr:col>116</xdr:col>
      <xdr:colOff>114300</xdr:colOff>
      <xdr:row>106</xdr:row>
      <xdr:rowOff>57048</xdr:rowOff>
    </xdr:to>
    <xdr:sp macro="" textlink="">
      <xdr:nvSpPr>
        <xdr:cNvPr id="734" name="楕円 733">
          <a:extLst>
            <a:ext uri="{FF2B5EF4-FFF2-40B4-BE49-F238E27FC236}">
              <a16:creationId xmlns:a16="http://schemas.microsoft.com/office/drawing/2014/main" id="{E20C7B7F-3A4C-4EEE-99F3-20F949B3904B}"/>
            </a:ext>
          </a:extLst>
        </xdr:cNvPr>
        <xdr:cNvSpPr/>
      </xdr:nvSpPr>
      <xdr:spPr>
        <a:xfrm>
          <a:off x="22110700" y="181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149775</xdr:rowOff>
    </xdr:from>
    <xdr:ext cx="469744" cy="259045"/>
    <xdr:sp macro="" textlink="">
      <xdr:nvSpPr>
        <xdr:cNvPr id="735" name="【庁舎】&#10;一人当たり面積該当値テキスト">
          <a:extLst>
            <a:ext uri="{FF2B5EF4-FFF2-40B4-BE49-F238E27FC236}">
              <a16:creationId xmlns:a16="http://schemas.microsoft.com/office/drawing/2014/main" id="{AA7965D3-1D67-463B-9091-5B6705325E0F}"/>
            </a:ext>
          </a:extLst>
        </xdr:cNvPr>
        <xdr:cNvSpPr txBox="1"/>
      </xdr:nvSpPr>
      <xdr:spPr>
        <a:xfrm>
          <a:off x="22199600" y="179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141529</xdr:rowOff>
    </xdr:from>
    <xdr:to>
      <xdr:col>112</xdr:col>
      <xdr:colOff>38100</xdr:colOff>
      <xdr:row>106</xdr:row>
      <xdr:rowOff>71679</xdr:rowOff>
    </xdr:to>
    <xdr:sp macro="" textlink="">
      <xdr:nvSpPr>
        <xdr:cNvPr id="736" name="楕円 735">
          <a:extLst>
            <a:ext uri="{FF2B5EF4-FFF2-40B4-BE49-F238E27FC236}">
              <a16:creationId xmlns:a16="http://schemas.microsoft.com/office/drawing/2014/main" id="{A86B00C8-DD4D-4F71-97D7-46C15AD296FC}"/>
            </a:ext>
          </a:extLst>
        </xdr:cNvPr>
        <xdr:cNvSpPr/>
      </xdr:nvSpPr>
      <xdr:spPr>
        <a:xfrm>
          <a:off x="21272500" y="18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xdr:rowOff>
    </xdr:from>
    <xdr:to>
      <xdr:col>116</xdr:col>
      <xdr:colOff>63500</xdr:colOff>
      <xdr:row>106</xdr:row>
      <xdr:rowOff>20879</xdr:rowOff>
    </xdr:to>
    <xdr:cxnSp macro="">
      <xdr:nvCxnSpPr>
        <xdr:cNvPr id="737" name="直線コネクタ 736">
          <a:extLst>
            <a:ext uri="{FF2B5EF4-FFF2-40B4-BE49-F238E27FC236}">
              <a16:creationId xmlns:a16="http://schemas.microsoft.com/office/drawing/2014/main" id="{4247EDB3-CDBA-492D-A604-9DCEE5237D8B}"/>
            </a:ext>
          </a:extLst>
        </xdr:cNvPr>
        <xdr:cNvCxnSpPr/>
      </xdr:nvCxnSpPr>
      <xdr:spPr>
        <a:xfrm flipV="1">
          <a:off x="21323300" y="18179948"/>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149301</xdr:rowOff>
    </xdr:from>
    <xdr:to>
      <xdr:col>107</xdr:col>
      <xdr:colOff>101600</xdr:colOff>
      <xdr:row>106</xdr:row>
      <xdr:rowOff>79451</xdr:rowOff>
    </xdr:to>
    <xdr:sp macro="" textlink="">
      <xdr:nvSpPr>
        <xdr:cNvPr id="738" name="楕円 737">
          <a:extLst>
            <a:ext uri="{FF2B5EF4-FFF2-40B4-BE49-F238E27FC236}">
              <a16:creationId xmlns:a16="http://schemas.microsoft.com/office/drawing/2014/main" id="{773C89BF-DD04-4C30-9E72-8B0C5519BBF2}"/>
            </a:ext>
          </a:extLst>
        </xdr:cNvPr>
        <xdr:cNvSpPr/>
      </xdr:nvSpPr>
      <xdr:spPr>
        <a:xfrm>
          <a:off x="20383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20879</xdr:rowOff>
    </xdr:from>
    <xdr:to>
      <xdr:col>111</xdr:col>
      <xdr:colOff>177800</xdr:colOff>
      <xdr:row>106</xdr:row>
      <xdr:rowOff>28651</xdr:rowOff>
    </xdr:to>
    <xdr:cxnSp macro="">
      <xdr:nvCxnSpPr>
        <xdr:cNvPr id="739" name="直線コネクタ 738">
          <a:extLst>
            <a:ext uri="{FF2B5EF4-FFF2-40B4-BE49-F238E27FC236}">
              <a16:creationId xmlns:a16="http://schemas.microsoft.com/office/drawing/2014/main" id="{47D0C1C6-0855-42DE-BD90-8377082F7CC4}"/>
            </a:ext>
          </a:extLst>
        </xdr:cNvPr>
        <xdr:cNvCxnSpPr/>
      </xdr:nvCxnSpPr>
      <xdr:spPr>
        <a:xfrm flipV="1">
          <a:off x="20434300" y="1819457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163018</xdr:rowOff>
    </xdr:from>
    <xdr:to>
      <xdr:col>102</xdr:col>
      <xdr:colOff>165100</xdr:colOff>
      <xdr:row>106</xdr:row>
      <xdr:rowOff>93168</xdr:rowOff>
    </xdr:to>
    <xdr:sp macro="" textlink="">
      <xdr:nvSpPr>
        <xdr:cNvPr id="740" name="楕円 739">
          <a:extLst>
            <a:ext uri="{FF2B5EF4-FFF2-40B4-BE49-F238E27FC236}">
              <a16:creationId xmlns:a16="http://schemas.microsoft.com/office/drawing/2014/main" id="{294AF218-E14F-478F-A219-D28F121F5CC4}"/>
            </a:ext>
          </a:extLst>
        </xdr:cNvPr>
        <xdr:cNvSpPr/>
      </xdr:nvSpPr>
      <xdr:spPr>
        <a:xfrm>
          <a:off x="19494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28651</xdr:rowOff>
    </xdr:from>
    <xdr:to>
      <xdr:col>107</xdr:col>
      <xdr:colOff>50800</xdr:colOff>
      <xdr:row>106</xdr:row>
      <xdr:rowOff>42368</xdr:rowOff>
    </xdr:to>
    <xdr:cxnSp macro="">
      <xdr:nvCxnSpPr>
        <xdr:cNvPr id="741" name="直線コネクタ 740">
          <a:extLst>
            <a:ext uri="{FF2B5EF4-FFF2-40B4-BE49-F238E27FC236}">
              <a16:creationId xmlns:a16="http://schemas.microsoft.com/office/drawing/2014/main" id="{1C605544-4170-4E7F-9F29-369157E63A9E}"/>
            </a:ext>
          </a:extLst>
        </xdr:cNvPr>
        <xdr:cNvCxnSpPr/>
      </xdr:nvCxnSpPr>
      <xdr:spPr>
        <a:xfrm flipV="1">
          <a:off x="19545300" y="1820235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xdr:rowOff>
    </xdr:from>
    <xdr:to>
      <xdr:col>98</xdr:col>
      <xdr:colOff>38100</xdr:colOff>
      <xdr:row>106</xdr:row>
      <xdr:rowOff>105511</xdr:rowOff>
    </xdr:to>
    <xdr:sp macro="" textlink="">
      <xdr:nvSpPr>
        <xdr:cNvPr id="742" name="楕円 741">
          <a:extLst>
            <a:ext uri="{FF2B5EF4-FFF2-40B4-BE49-F238E27FC236}">
              <a16:creationId xmlns:a16="http://schemas.microsoft.com/office/drawing/2014/main" id="{FD1BD058-FB5E-4052-9F3A-11AA01CAE922}"/>
            </a:ext>
          </a:extLst>
        </xdr:cNvPr>
        <xdr:cNvSpPr/>
      </xdr:nvSpPr>
      <xdr:spPr>
        <a:xfrm>
          <a:off x="18605500" y="181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42368</xdr:rowOff>
    </xdr:from>
    <xdr:to>
      <xdr:col>102</xdr:col>
      <xdr:colOff>114300</xdr:colOff>
      <xdr:row>106</xdr:row>
      <xdr:rowOff>54711</xdr:rowOff>
    </xdr:to>
    <xdr:cxnSp macro="">
      <xdr:nvCxnSpPr>
        <xdr:cNvPr id="743" name="直線コネクタ 742">
          <a:extLst>
            <a:ext uri="{FF2B5EF4-FFF2-40B4-BE49-F238E27FC236}">
              <a16:creationId xmlns:a16="http://schemas.microsoft.com/office/drawing/2014/main" id="{0B70F0EA-063B-443A-B4AE-CBD263DA9132}"/>
            </a:ext>
          </a:extLst>
        </xdr:cNvPr>
        <xdr:cNvCxnSpPr/>
      </xdr:nvCxnSpPr>
      <xdr:spPr>
        <a:xfrm flipV="1">
          <a:off x="18656300" y="18216068"/>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744" name="n_1aveValue【庁舎】&#10;一人当たり面積">
          <a:extLst>
            <a:ext uri="{FF2B5EF4-FFF2-40B4-BE49-F238E27FC236}">
              <a16:creationId xmlns:a16="http://schemas.microsoft.com/office/drawing/2014/main" id="{43FC22E3-5AD0-4E89-85D3-AED07B031DC7}"/>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745" name="n_2aveValue【庁舎】&#10;一人当たり面積">
          <a:extLst>
            <a:ext uri="{FF2B5EF4-FFF2-40B4-BE49-F238E27FC236}">
              <a16:creationId xmlns:a16="http://schemas.microsoft.com/office/drawing/2014/main" id="{DD0963BB-58B1-4B63-8AFC-2A964D7DC3B1}"/>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746" name="n_3aveValue【庁舎】&#10;一人当たり面積">
          <a:extLst>
            <a:ext uri="{FF2B5EF4-FFF2-40B4-BE49-F238E27FC236}">
              <a16:creationId xmlns:a16="http://schemas.microsoft.com/office/drawing/2014/main" id="{11FA3098-3B5F-4C36-8014-EF1B92950655}"/>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747" name="n_4aveValue【庁舎】&#10;一人当たり面積">
          <a:extLst>
            <a:ext uri="{FF2B5EF4-FFF2-40B4-BE49-F238E27FC236}">
              <a16:creationId xmlns:a16="http://schemas.microsoft.com/office/drawing/2014/main" id="{CC181D15-6CFE-4268-8B42-8E5301230677}"/>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88206</xdr:rowOff>
    </xdr:from>
    <xdr:ext cx="469744" cy="259045"/>
    <xdr:sp macro="" textlink="">
      <xdr:nvSpPr>
        <xdr:cNvPr id="748" name="n_1mainValue【庁舎】&#10;一人当たり面積">
          <a:extLst>
            <a:ext uri="{FF2B5EF4-FFF2-40B4-BE49-F238E27FC236}">
              <a16:creationId xmlns:a16="http://schemas.microsoft.com/office/drawing/2014/main" id="{DF6A6919-6F18-4B7E-9EE4-7814CA4DC4EA}"/>
            </a:ext>
          </a:extLst>
        </xdr:cNvPr>
        <xdr:cNvSpPr txBox="1"/>
      </xdr:nvSpPr>
      <xdr:spPr>
        <a:xfrm>
          <a:off x="21075727" y="179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95978</xdr:rowOff>
    </xdr:from>
    <xdr:ext cx="469744" cy="259045"/>
    <xdr:sp macro="" textlink="">
      <xdr:nvSpPr>
        <xdr:cNvPr id="749" name="n_2mainValue【庁舎】&#10;一人当たり面積">
          <a:extLst>
            <a:ext uri="{FF2B5EF4-FFF2-40B4-BE49-F238E27FC236}">
              <a16:creationId xmlns:a16="http://schemas.microsoft.com/office/drawing/2014/main" id="{2B85F374-C3E5-4C20-B7DB-1A56A8AC5A8B}"/>
            </a:ext>
          </a:extLst>
        </xdr:cNvPr>
        <xdr:cNvSpPr txBox="1"/>
      </xdr:nvSpPr>
      <xdr:spPr>
        <a:xfrm>
          <a:off x="20199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84295</xdr:rowOff>
    </xdr:from>
    <xdr:ext cx="469744" cy="259045"/>
    <xdr:sp macro="" textlink="">
      <xdr:nvSpPr>
        <xdr:cNvPr id="750" name="n_3mainValue【庁舎】&#10;一人当たり面積">
          <a:extLst>
            <a:ext uri="{FF2B5EF4-FFF2-40B4-BE49-F238E27FC236}">
              <a16:creationId xmlns:a16="http://schemas.microsoft.com/office/drawing/2014/main" id="{1069593B-7FF7-46D3-BBDA-0EFC64B52BBD}"/>
            </a:ext>
          </a:extLst>
        </xdr:cNvPr>
        <xdr:cNvSpPr txBox="1"/>
      </xdr:nvSpPr>
      <xdr:spPr>
        <a:xfrm>
          <a:off x="19310427" y="182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96638</xdr:rowOff>
    </xdr:from>
    <xdr:ext cx="469744" cy="259045"/>
    <xdr:sp macro="" textlink="">
      <xdr:nvSpPr>
        <xdr:cNvPr id="751" name="n_4mainValue【庁舎】&#10;一人当たり面積">
          <a:extLst>
            <a:ext uri="{FF2B5EF4-FFF2-40B4-BE49-F238E27FC236}">
              <a16:creationId xmlns:a16="http://schemas.microsoft.com/office/drawing/2014/main" id="{C65B8DB3-7582-4434-B94E-B3D66FE2AF72}"/>
            </a:ext>
          </a:extLst>
        </xdr:cNvPr>
        <xdr:cNvSpPr txBox="1"/>
      </xdr:nvSpPr>
      <xdr:spPr>
        <a:xfrm>
          <a:off x="18421427" y="182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26517CF9-B02E-427C-AA11-124F93F91F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90EC1D09-BC67-42C5-B95D-B51C5C9C45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FD2BF3AE-B924-457E-9899-9A4CCFF48B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年度には認知症の老人等を対象にしたグループホームを建設している。特別養護老人ホームについては昭和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149543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前年度と比較し、地方交付税の増加や、維持補修費、補助費等の特定財源の増加により、経常経費一般財源等が減少し、昨年度に比して低下したが、類似団体平均を下回る数値である。今後とも地方交</a:t>
          </a:r>
          <a:r>
            <a:rPr kumimoji="1" lang="ja-JP" altLang="en-US" sz="1300" u="sng">
              <a:latin typeface="ＭＳ Ｐゴシック" panose="020B0600070205080204" pitchFamily="50" charset="-128"/>
              <a:ea typeface="ＭＳ Ｐゴシック" panose="020B0600070205080204" pitchFamily="50" charset="-128"/>
            </a:rPr>
            <a:t>付</a:t>
          </a:r>
          <a:r>
            <a:rPr kumimoji="1" lang="ja-JP" altLang="en-US" sz="1300">
              <a:latin typeface="ＭＳ Ｐゴシック" panose="020B0600070205080204" pitchFamily="50" charset="-128"/>
              <a:ea typeface="ＭＳ Ｐゴシック" panose="020B0600070205080204" pitchFamily="50" charset="-128"/>
            </a:rPr>
            <a:t>税に依存した財政構造を鑑み、町税等の自主財源の確保、経常経費の削減等の見直しを継続的に実施し、経常収支比率の改善を図る。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1217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138176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25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138176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1376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0117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定数の適正化の推進による人件費の抑制など経費削減に努めているが、今年度は人口の減少もあり前年度より上回る数値となっている。引き続き職員定数の適正化の推進や事務事業評価に基づく事業の見直し等により、更なる経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また、施設の老朽化に伴う修繕費用も増加傾向にあり、適正な維持管理に努める。</a:t>
          </a: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6821</xdr:rowOff>
    </xdr:from>
    <xdr:to>
      <xdr:col>23</xdr:col>
      <xdr:colOff>133350</xdr:colOff>
      <xdr:row>84</xdr:row>
      <xdr:rowOff>115235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408621"/>
          <a:ext cx="838200" cy="10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6821</xdr:rowOff>
    </xdr:from>
    <xdr:to>
      <xdr:col>19</xdr:col>
      <xdr:colOff>133350</xdr:colOff>
      <xdr:row>84</xdr:row>
      <xdr:rowOff>41407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40862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41407</xdr:rowOff>
    </xdr:from>
    <xdr:to>
      <xdr:col>15</xdr:col>
      <xdr:colOff>82550</xdr:colOff>
      <xdr:row>84</xdr:row>
      <xdr:rowOff>66934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444320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148921</xdr:rowOff>
    </xdr:from>
    <xdr:to>
      <xdr:col>11</xdr:col>
      <xdr:colOff>31750</xdr:colOff>
      <xdr:row>84</xdr:row>
      <xdr:rowOff>66934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379271"/>
          <a:ext cx="889000" cy="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64435</xdr:rowOff>
    </xdr:from>
    <xdr:to>
      <xdr:col>23</xdr:col>
      <xdr:colOff>184150</xdr:colOff>
      <xdr:row>84</xdr:row>
      <xdr:rowOff>166035</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36512</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4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127471</xdr:rowOff>
    </xdr:from>
    <xdr:to>
      <xdr:col>19</xdr:col>
      <xdr:colOff>184150</xdr:colOff>
      <xdr:row>84</xdr:row>
      <xdr:rowOff>57621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3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42398</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44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162057</xdr:rowOff>
    </xdr:from>
    <xdr:to>
      <xdr:col>15</xdr:col>
      <xdr:colOff>133350</xdr:colOff>
      <xdr:row>84</xdr:row>
      <xdr:rowOff>92207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3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76984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47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16134</xdr:rowOff>
    </xdr:from>
    <xdr:to>
      <xdr:col>11</xdr:col>
      <xdr:colOff>82550</xdr:colOff>
      <xdr:row>84</xdr:row>
      <xdr:rowOff>117734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4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102511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5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98121</xdr:rowOff>
    </xdr:from>
    <xdr:to>
      <xdr:col>7</xdr:col>
      <xdr:colOff>31750</xdr:colOff>
      <xdr:row>84</xdr:row>
      <xdr:rowOff>28271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3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13048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41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類似団体平均値を上回る数値であり、給与の適正化に努める。また手当については、役職加算の廃止や管理職手当の定額化などを行い、給与総体の抑制に努めている。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113537</xdr:rowOff>
    </xdr:from>
    <xdr:to>
      <xdr:col>81</xdr:col>
      <xdr:colOff>44450</xdr:colOff>
      <xdr:row>88</xdr:row>
      <xdr:rowOff>106172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029687"/>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106172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77215</xdr:rowOff>
    </xdr:from>
    <xdr:to>
      <xdr:col>72</xdr:col>
      <xdr:colOff>203200</xdr:colOff>
      <xdr:row>88</xdr:row>
      <xdr:rowOff>96520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51648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77215</xdr:rowOff>
    </xdr:from>
    <xdr:to>
      <xdr:col>68</xdr:col>
      <xdr:colOff>152400</xdr:colOff>
      <xdr:row>88</xdr:row>
      <xdr:rowOff>144780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51648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62737</xdr:rowOff>
    </xdr:from>
    <xdr:to>
      <xdr:col>81</xdr:col>
      <xdr:colOff>95250</xdr:colOff>
      <xdr:row>87</xdr:row>
      <xdr:rowOff>164337</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34814</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5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集中改革プラン」等に基づく新規採用抑制により職員定数の適正化を進めてきているが、子育て支援や健康づくり機能の充実のため類似団体を上回る数値となっている。今後も計画的な定員管理の適正化を図る。</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101960</xdr:rowOff>
    </xdr:from>
    <xdr:to>
      <xdr:col>81</xdr:col>
      <xdr:colOff>44450</xdr:colOff>
      <xdr:row>63</xdr:row>
      <xdr:rowOff>55181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731860"/>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74210</xdr:rowOff>
    </xdr:from>
    <xdr:to>
      <xdr:col>77</xdr:col>
      <xdr:colOff>44450</xdr:colOff>
      <xdr:row>62</xdr:row>
      <xdr:rowOff>101960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70411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49276</xdr:rowOff>
    </xdr:from>
    <xdr:to>
      <xdr:col>72</xdr:col>
      <xdr:colOff>203200</xdr:colOff>
      <xdr:row>62</xdr:row>
      <xdr:rowOff>74210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679176"/>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49276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66831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4381</xdr:rowOff>
    </xdr:from>
    <xdr:to>
      <xdr:col>81</xdr:col>
      <xdr:colOff>95250</xdr:colOff>
      <xdr:row>63</xdr:row>
      <xdr:rowOff>105981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147908</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77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51160</xdr:rowOff>
    </xdr:from>
    <xdr:to>
      <xdr:col>77</xdr:col>
      <xdr:colOff>95250</xdr:colOff>
      <xdr:row>62</xdr:row>
      <xdr:rowOff>152760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6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137537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76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23410</xdr:rowOff>
    </xdr:from>
    <xdr:to>
      <xdr:col>73</xdr:col>
      <xdr:colOff>44450</xdr:colOff>
      <xdr:row>62</xdr:row>
      <xdr:rowOff>125010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109787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169926</xdr:rowOff>
    </xdr:from>
    <xdr:to>
      <xdr:col>68</xdr:col>
      <xdr:colOff>203200</xdr:colOff>
      <xdr:row>62</xdr:row>
      <xdr:rowOff>100076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73995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元利償還金充当財源の減少により実質公債費比率が上昇し、類似団体平均を上回っている状況となっている。地方債依存型の事業実施を見直し、適切な地方債管理を行うことにより、類似団体水準並みを維持するよう努める。</a:t>
          </a: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108796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6043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60537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135467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63077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30073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投資的事業の実施により町債残高が一時的に増加しているが、将来負担比率は類似団体平均と同じ０％となっている。今後も将来負担比率が類似団体平均以下の水準で維持できるよう地方債に依存した事業実施を適切に見直し、財政の健全化を図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類似団体平均を上回る数値であり、事務事業の適正化、効率化によるスリムで機能的な行政を目指し、内部経費の削減などコスト削減に努める。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xdr:rowOff>
    </xdr:from>
    <xdr:to>
      <xdr:col>82</xdr:col>
      <xdr:colOff>107950</xdr:colOff>
      <xdr:row>17</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9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81280</xdr:rowOff>
    </xdr:from>
    <xdr:to>
      <xdr:col>78</xdr:col>
      <xdr:colOff>69850</xdr:colOff>
      <xdr:row>18</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5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xdr:rowOff>
    </xdr:from>
    <xdr:to>
      <xdr:col>73</xdr:col>
      <xdr:colOff>180975</xdr:colOff>
      <xdr:row>18</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7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18</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125730</xdr:rowOff>
    </xdr:from>
    <xdr:to>
      <xdr:col>82</xdr:col>
      <xdr:colOff>158750</xdr:colOff>
      <xdr:row>17</xdr:row>
      <xdr:rowOff>55880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97807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30480</xdr:rowOff>
    </xdr:from>
    <xdr:to>
      <xdr:col>78</xdr:col>
      <xdr:colOff>120650</xdr:colOff>
      <xdr:row>17</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116857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121920</xdr:rowOff>
    </xdr:from>
    <xdr:to>
      <xdr:col>74</xdr:col>
      <xdr:colOff>31750</xdr:colOff>
      <xdr:row>18</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121920</xdr:rowOff>
    </xdr:from>
    <xdr:to>
      <xdr:col>69</xdr:col>
      <xdr:colOff>142875</xdr:colOff>
      <xdr:row>18</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36847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昨年度と比較して扶助費も充当する経常一般財源額もほぼ同額であり、類似団体平均を下回る数値となっている。今後においても扶助費については、対象者の変動によるもの以外は増減は見込めない。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9480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類似団体平均を下回る数値であるが、今後も行財政改革の推進に努める。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62992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13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62992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49276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類似団体平均を下回っているが、今後も一部事務組合の内部経費見直しなどによる負担金の削減やすべての補助金、負担金に対して再点検・再評価を継続して行い補助金の適正化に努める。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986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91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391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の投資的事業の実施により公債費に構成比率が類似団体平均を上回っている。今後も起債に依存した事業実施を見直し、適切な地方債管理を行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62230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599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130811</xdr:rowOff>
    </xdr:from>
    <xdr:to>
      <xdr:col>19</xdr:col>
      <xdr:colOff>187325</xdr:colOff>
      <xdr:row>79</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03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115570</xdr:rowOff>
    </xdr:from>
    <xdr:to>
      <xdr:col>15</xdr:col>
      <xdr:colOff>98425</xdr:colOff>
      <xdr:row>78</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88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12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80011</xdr:rowOff>
    </xdr:from>
    <xdr:to>
      <xdr:col>15</xdr:col>
      <xdr:colOff>149225</xdr:colOff>
      <xdr:row>79</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166388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64770</xdr:rowOff>
    </xdr:from>
    <xdr:to>
      <xdr:col>11</xdr:col>
      <xdr:colOff>60325</xdr:colOff>
      <xdr:row>78</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類似団体平均を下回る数値であるが、今後も行財政改革の推進に努める。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76</xdr:row>
      <xdr:rowOff>77470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2479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07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3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xdr:rowOff>
    </xdr:from>
    <xdr:to>
      <xdr:col>82</xdr:col>
      <xdr:colOff>158750</xdr:colOff>
      <xdr:row>75</xdr:row>
      <xdr:rowOff>116840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31767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53154</xdr:rowOff>
    </xdr:from>
    <xdr:to>
      <xdr:col>29</xdr:col>
      <xdr:colOff>127000</xdr:colOff>
      <xdr:row>14</xdr:row>
      <xdr:rowOff>137928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01079"/>
          <a:ext cx="647700" cy="84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125355</xdr:rowOff>
    </xdr:from>
    <xdr:to>
      <xdr:col>26</xdr:col>
      <xdr:colOff>50800</xdr:colOff>
      <xdr:row>14</xdr:row>
      <xdr:rowOff>137928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573280"/>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125355</xdr:rowOff>
    </xdr:from>
    <xdr:to>
      <xdr:col>22</xdr:col>
      <xdr:colOff>114300</xdr:colOff>
      <xdr:row>14</xdr:row>
      <xdr:rowOff>137350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73280"/>
          <a:ext cx="698500" cy="11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137350</xdr:rowOff>
    </xdr:from>
    <xdr:to>
      <xdr:col>18</xdr:col>
      <xdr:colOff>177800</xdr:colOff>
      <xdr:row>15</xdr:row>
      <xdr:rowOff>12489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5275"/>
          <a:ext cx="698500" cy="4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2354</xdr:rowOff>
    </xdr:from>
    <xdr:to>
      <xdr:col>29</xdr:col>
      <xdr:colOff>177800</xdr:colOff>
      <xdr:row>14</xdr:row>
      <xdr:rowOff>103954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5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18881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9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87128</xdr:rowOff>
    </xdr:from>
    <xdr:to>
      <xdr:col>26</xdr:col>
      <xdr:colOff>101600</xdr:colOff>
      <xdr:row>15</xdr:row>
      <xdr:rowOff>17278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3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27455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0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74555</xdr:rowOff>
    </xdr:from>
    <xdr:to>
      <xdr:col>22</xdr:col>
      <xdr:colOff>165100</xdr:colOff>
      <xdr:row>15</xdr:row>
      <xdr:rowOff>4705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86550</xdr:rowOff>
    </xdr:from>
    <xdr:to>
      <xdr:col>19</xdr:col>
      <xdr:colOff>38100</xdr:colOff>
      <xdr:row>15</xdr:row>
      <xdr:rowOff>16700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26877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133139</xdr:rowOff>
    </xdr:from>
    <xdr:to>
      <xdr:col>15</xdr:col>
      <xdr:colOff>101600</xdr:colOff>
      <xdr:row>15</xdr:row>
      <xdr:rowOff>63289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8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73466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235781</xdr:rowOff>
    </xdr:from>
    <xdr:to>
      <xdr:col>29</xdr:col>
      <xdr:colOff>127000</xdr:colOff>
      <xdr:row>33</xdr:row>
      <xdr:rowOff>311774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160331"/>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311774</xdr:rowOff>
    </xdr:from>
    <xdr:to>
      <xdr:col>26</xdr:col>
      <xdr:colOff>50800</xdr:colOff>
      <xdr:row>34</xdr:row>
      <xdr:rowOff>103787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236324"/>
          <a:ext cx="698500" cy="134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103787</xdr:rowOff>
    </xdr:from>
    <xdr:to>
      <xdr:col>22</xdr:col>
      <xdr:colOff>114300</xdr:colOff>
      <xdr:row>34</xdr:row>
      <xdr:rowOff>144008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71237"/>
          <a:ext cx="698500" cy="4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144008</xdr:rowOff>
    </xdr:from>
    <xdr:to>
      <xdr:col>18</xdr:col>
      <xdr:colOff>177800</xdr:colOff>
      <xdr:row>34</xdr:row>
      <xdr:rowOff>268575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11458"/>
          <a:ext cx="698500" cy="124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184981</xdr:rowOff>
    </xdr:from>
    <xdr:to>
      <xdr:col>29</xdr:col>
      <xdr:colOff>177800</xdr:colOff>
      <xdr:row>33</xdr:row>
      <xdr:rowOff>286581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10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131658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260974</xdr:rowOff>
    </xdr:from>
    <xdr:to>
      <xdr:col>26</xdr:col>
      <xdr:colOff>101600</xdr:colOff>
      <xdr:row>34</xdr:row>
      <xdr:rowOff>19674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18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29851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52987</xdr:rowOff>
    </xdr:from>
    <xdr:to>
      <xdr:col>22</xdr:col>
      <xdr:colOff>165100</xdr:colOff>
      <xdr:row>34</xdr:row>
      <xdr:rowOff>154587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2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164764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8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93208</xdr:rowOff>
    </xdr:from>
    <xdr:to>
      <xdr:col>19</xdr:col>
      <xdr:colOff>38100</xdr:colOff>
      <xdr:row>34</xdr:row>
      <xdr:rowOff>194808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6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204985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217775</xdr:rowOff>
    </xdr:from>
    <xdr:to>
      <xdr:col>15</xdr:col>
      <xdr:colOff>101600</xdr:colOff>
      <xdr:row>34</xdr:row>
      <xdr:rowOff>319375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8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329552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5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113447</xdr:rowOff>
    </xdr:from>
    <xdr:to>
      <xdr:col>24</xdr:col>
      <xdr:colOff>63500</xdr:colOff>
      <xdr:row>35</xdr:row>
      <xdr:rowOff>59906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2747"/>
          <a:ext cx="838200" cy="1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59906</xdr:rowOff>
    </xdr:from>
    <xdr:to>
      <xdr:col>19</xdr:col>
      <xdr:colOff>177800</xdr:colOff>
      <xdr:row>35</xdr:row>
      <xdr:rowOff>106922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0656"/>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106922</xdr:rowOff>
    </xdr:from>
    <xdr:to>
      <xdr:col>15</xdr:col>
      <xdr:colOff>50800</xdr:colOff>
      <xdr:row>35</xdr:row>
      <xdr:rowOff>117389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7672"/>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117389</xdr:rowOff>
    </xdr:from>
    <xdr:to>
      <xdr:col>10</xdr:col>
      <xdr:colOff>114300</xdr:colOff>
      <xdr:row>35</xdr:row>
      <xdr:rowOff>156156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8139"/>
          <a:ext cx="8890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62647</xdr:rowOff>
    </xdr:from>
    <xdr:to>
      <xdr:col>24</xdr:col>
      <xdr:colOff>114300</xdr:colOff>
      <xdr:row>34</xdr:row>
      <xdr:rowOff>164247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85524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9106</xdr:rowOff>
    </xdr:from>
    <xdr:to>
      <xdr:col>20</xdr:col>
      <xdr:colOff>38100</xdr:colOff>
      <xdr:row>35</xdr:row>
      <xdr:rowOff>110706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127233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56122</xdr:rowOff>
    </xdr:from>
    <xdr:to>
      <xdr:col>15</xdr:col>
      <xdr:colOff>101600</xdr:colOff>
      <xdr:row>35</xdr:row>
      <xdr:rowOff>157722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2799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66589</xdr:rowOff>
    </xdr:from>
    <xdr:to>
      <xdr:col>10</xdr:col>
      <xdr:colOff>165100</xdr:colOff>
      <xdr:row>35</xdr:row>
      <xdr:rowOff>168189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13266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4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105356</xdr:rowOff>
    </xdr:from>
    <xdr:to>
      <xdr:col>6</xdr:col>
      <xdr:colOff>38100</xdr:colOff>
      <xdr:row>36</xdr:row>
      <xdr:rowOff>35506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52033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103891</xdr:rowOff>
    </xdr:from>
    <xdr:to>
      <xdr:col>24</xdr:col>
      <xdr:colOff>63500</xdr:colOff>
      <xdr:row>55</xdr:row>
      <xdr:rowOff>104398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533641"/>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84547</xdr:rowOff>
    </xdr:from>
    <xdr:to>
      <xdr:col>19</xdr:col>
      <xdr:colOff>177800</xdr:colOff>
      <xdr:row>55</xdr:row>
      <xdr:rowOff>103891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514297"/>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33104</xdr:rowOff>
    </xdr:from>
    <xdr:to>
      <xdr:col>15</xdr:col>
      <xdr:colOff>50800</xdr:colOff>
      <xdr:row>55</xdr:row>
      <xdr:rowOff>84547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462854"/>
          <a:ext cx="889000" cy="5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33104</xdr:rowOff>
    </xdr:from>
    <xdr:to>
      <xdr:col>10</xdr:col>
      <xdr:colOff>114300</xdr:colOff>
      <xdr:row>55</xdr:row>
      <xdr:rowOff>131270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462854"/>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53598</xdr:rowOff>
    </xdr:from>
    <xdr:to>
      <xdr:col>24</xdr:col>
      <xdr:colOff>114300</xdr:colOff>
      <xdr:row>55</xdr:row>
      <xdr:rowOff>155198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76475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3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53091</xdr:rowOff>
    </xdr:from>
    <xdr:to>
      <xdr:col>20</xdr:col>
      <xdr:colOff>38100</xdr:colOff>
      <xdr:row>55</xdr:row>
      <xdr:rowOff>154691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171218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25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33747</xdr:rowOff>
    </xdr:from>
    <xdr:to>
      <xdr:col>15</xdr:col>
      <xdr:colOff>101600</xdr:colOff>
      <xdr:row>55</xdr:row>
      <xdr:rowOff>135347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151874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23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153754</xdr:rowOff>
    </xdr:from>
    <xdr:to>
      <xdr:col>10</xdr:col>
      <xdr:colOff>165100</xdr:colOff>
      <xdr:row>55</xdr:row>
      <xdr:rowOff>83904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100431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18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80470</xdr:rowOff>
    </xdr:from>
    <xdr:to>
      <xdr:col>6</xdr:col>
      <xdr:colOff>38100</xdr:colOff>
      <xdr:row>56</xdr:row>
      <xdr:rowOff>10620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27147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44590</xdr:rowOff>
    </xdr:from>
    <xdr:to>
      <xdr:col>24</xdr:col>
      <xdr:colOff>63500</xdr:colOff>
      <xdr:row>76</xdr:row>
      <xdr:rowOff>3239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731890"/>
          <a:ext cx="838200" cy="3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62979</xdr:rowOff>
    </xdr:from>
    <xdr:to>
      <xdr:col>19</xdr:col>
      <xdr:colOff>177800</xdr:colOff>
      <xdr:row>76</xdr:row>
      <xdr:rowOff>3239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921729"/>
          <a:ext cx="889000"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62979</xdr:rowOff>
    </xdr:from>
    <xdr:to>
      <xdr:col>15</xdr:col>
      <xdr:colOff>50800</xdr:colOff>
      <xdr:row>75</xdr:row>
      <xdr:rowOff>169368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921729"/>
          <a:ext cx="889000" cy="1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91440</xdr:rowOff>
    </xdr:from>
    <xdr:to>
      <xdr:col>10</xdr:col>
      <xdr:colOff>114300</xdr:colOff>
      <xdr:row>75</xdr:row>
      <xdr:rowOff>169368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950190"/>
          <a:ext cx="889000" cy="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165240</xdr:rowOff>
    </xdr:from>
    <xdr:to>
      <xdr:col>24</xdr:col>
      <xdr:colOff>114300</xdr:colOff>
      <xdr:row>74</xdr:row>
      <xdr:rowOff>95390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6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16667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5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123889</xdr:rowOff>
    </xdr:from>
    <xdr:to>
      <xdr:col>20</xdr:col>
      <xdr:colOff>38100</xdr:colOff>
      <xdr:row>76</xdr:row>
      <xdr:rowOff>54039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70566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7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12179</xdr:rowOff>
    </xdr:from>
    <xdr:to>
      <xdr:col>15</xdr:col>
      <xdr:colOff>101600</xdr:colOff>
      <xdr:row>75</xdr:row>
      <xdr:rowOff>113779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8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130306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6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118567</xdr:rowOff>
    </xdr:from>
    <xdr:to>
      <xdr:col>10</xdr:col>
      <xdr:colOff>165100</xdr:colOff>
      <xdr:row>76</xdr:row>
      <xdr:rowOff>48716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977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65244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40640</xdr:rowOff>
    </xdr:from>
    <xdr:to>
      <xdr:col>6</xdr:col>
      <xdr:colOff>38100</xdr:colOff>
      <xdr:row>75</xdr:row>
      <xdr:rowOff>142240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158767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19050</xdr:rowOff>
    </xdr:from>
    <xdr:to>
      <xdr:col>24</xdr:col>
      <xdr:colOff>63500</xdr:colOff>
      <xdr:row>95</xdr:row>
      <xdr:rowOff>125591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06800"/>
          <a:ext cx="838200" cy="10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125591</xdr:rowOff>
    </xdr:from>
    <xdr:to>
      <xdr:col>19</xdr:col>
      <xdr:colOff>177800</xdr:colOff>
      <xdr:row>95</xdr:row>
      <xdr:rowOff>146317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13341"/>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146317</xdr:rowOff>
    </xdr:from>
    <xdr:to>
      <xdr:col>15</xdr:col>
      <xdr:colOff>50800</xdr:colOff>
      <xdr:row>95</xdr:row>
      <xdr:rowOff>146483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3406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146483</xdr:rowOff>
    </xdr:from>
    <xdr:to>
      <xdr:col>10</xdr:col>
      <xdr:colOff>114300</xdr:colOff>
      <xdr:row>99</xdr:row>
      <xdr:rowOff>69686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34233"/>
          <a:ext cx="889000" cy="6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139700</xdr:rowOff>
    </xdr:from>
    <xdr:to>
      <xdr:col>24</xdr:col>
      <xdr:colOff>114300</xdr:colOff>
      <xdr:row>95</xdr:row>
      <xdr:rowOff>69850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162577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74791</xdr:rowOff>
    </xdr:from>
    <xdr:to>
      <xdr:col>20</xdr:col>
      <xdr:colOff>38100</xdr:colOff>
      <xdr:row>96</xdr:row>
      <xdr:rowOff>4941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1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95517</xdr:rowOff>
    </xdr:from>
    <xdr:to>
      <xdr:col>15</xdr:col>
      <xdr:colOff>101600</xdr:colOff>
      <xdr:row>96</xdr:row>
      <xdr:rowOff>25667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42194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95683</xdr:rowOff>
    </xdr:from>
    <xdr:to>
      <xdr:col>10</xdr:col>
      <xdr:colOff>165100</xdr:colOff>
      <xdr:row>96</xdr:row>
      <xdr:rowOff>25833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18886</xdr:rowOff>
    </xdr:from>
    <xdr:to>
      <xdr:col>6</xdr:col>
      <xdr:colOff>38100</xdr:colOff>
      <xdr:row>99</xdr:row>
      <xdr:rowOff>120486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111613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44903</xdr:rowOff>
    </xdr:from>
    <xdr:to>
      <xdr:col>55</xdr:col>
      <xdr:colOff>0</xdr:colOff>
      <xdr:row>36</xdr:row>
      <xdr:rowOff>32607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359853"/>
          <a:ext cx="838200" cy="8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119861</xdr:rowOff>
    </xdr:from>
    <xdr:to>
      <xdr:col>50</xdr:col>
      <xdr:colOff>114300</xdr:colOff>
      <xdr:row>36</xdr:row>
      <xdr:rowOff>32607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20611"/>
          <a:ext cx="889000" cy="8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85711</xdr:rowOff>
    </xdr:from>
    <xdr:to>
      <xdr:col>45</xdr:col>
      <xdr:colOff>177800</xdr:colOff>
      <xdr:row>35</xdr:row>
      <xdr:rowOff>119861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086461"/>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13647</xdr:rowOff>
    </xdr:from>
    <xdr:to>
      <xdr:col>41</xdr:col>
      <xdr:colOff>50800</xdr:colOff>
      <xdr:row>35</xdr:row>
      <xdr:rowOff>85711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14397"/>
          <a:ext cx="8890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165553</xdr:rowOff>
    </xdr:from>
    <xdr:to>
      <xdr:col>55</xdr:col>
      <xdr:colOff>50800</xdr:colOff>
      <xdr:row>31</xdr:row>
      <xdr:rowOff>95703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3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118580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2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153257</xdr:rowOff>
    </xdr:from>
    <xdr:to>
      <xdr:col>50</xdr:col>
      <xdr:colOff>165100</xdr:colOff>
      <xdr:row>36</xdr:row>
      <xdr:rowOff>83407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99934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9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69061</xdr:rowOff>
    </xdr:from>
    <xdr:to>
      <xdr:col>46</xdr:col>
      <xdr:colOff>38100</xdr:colOff>
      <xdr:row>35</xdr:row>
      <xdr:rowOff>170661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15738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4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34911</xdr:rowOff>
    </xdr:from>
    <xdr:to>
      <xdr:col>41</xdr:col>
      <xdr:colOff>101600</xdr:colOff>
      <xdr:row>35</xdr:row>
      <xdr:rowOff>136511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153038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1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134297</xdr:rowOff>
    </xdr:from>
    <xdr:to>
      <xdr:col>36</xdr:col>
      <xdr:colOff>165100</xdr:colOff>
      <xdr:row>35</xdr:row>
      <xdr:rowOff>64447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9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80974</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73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6034</xdr:rowOff>
    </xdr:from>
    <xdr:to>
      <xdr:col>55</xdr:col>
      <xdr:colOff>0</xdr:colOff>
      <xdr:row>58</xdr:row>
      <xdr:rowOff>73113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50134"/>
          <a:ext cx="8382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66238</xdr:rowOff>
    </xdr:from>
    <xdr:to>
      <xdr:col>50</xdr:col>
      <xdr:colOff>114300</xdr:colOff>
      <xdr:row>58</xdr:row>
      <xdr:rowOff>73113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10338"/>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81090</xdr:rowOff>
    </xdr:from>
    <xdr:to>
      <xdr:col>45</xdr:col>
      <xdr:colOff>177800</xdr:colOff>
      <xdr:row>58</xdr:row>
      <xdr:rowOff>66238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53740"/>
          <a:ext cx="889000" cy="1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81090</xdr:rowOff>
    </xdr:from>
    <xdr:to>
      <xdr:col>41</xdr:col>
      <xdr:colOff>50800</xdr:colOff>
      <xdr:row>57</xdr:row>
      <xdr:rowOff>136416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53740"/>
          <a:ext cx="889000" cy="5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126684</xdr:rowOff>
    </xdr:from>
    <xdr:to>
      <xdr:col>55</xdr:col>
      <xdr:colOff>50800</xdr:colOff>
      <xdr:row>58</xdr:row>
      <xdr:rowOff>56834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149561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5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22313</xdr:rowOff>
    </xdr:from>
    <xdr:to>
      <xdr:col>50</xdr:col>
      <xdr:colOff>165100</xdr:colOff>
      <xdr:row>58</xdr:row>
      <xdr:rowOff>123913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140440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4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15438</xdr:rowOff>
    </xdr:from>
    <xdr:to>
      <xdr:col>46</xdr:col>
      <xdr:colOff>38100</xdr:colOff>
      <xdr:row>58</xdr:row>
      <xdr:rowOff>117038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133565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30290</xdr:rowOff>
    </xdr:from>
    <xdr:to>
      <xdr:col>41</xdr:col>
      <xdr:colOff>101600</xdr:colOff>
      <xdr:row>57</xdr:row>
      <xdr:rowOff>131890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148417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7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85616</xdr:rowOff>
    </xdr:from>
    <xdr:to>
      <xdr:col>36</xdr:col>
      <xdr:colOff>165100</xdr:colOff>
      <xdr:row>58</xdr:row>
      <xdr:rowOff>15766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32293</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43070</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7620"/>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43070</xdr:rowOff>
    </xdr:from>
    <xdr:to>
      <xdr:col>50</xdr:col>
      <xdr:colOff>114300</xdr:colOff>
      <xdr:row>79</xdr:row>
      <xdr:rowOff>44135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87620"/>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169480</xdr:rowOff>
    </xdr:from>
    <xdr:to>
      <xdr:col>45</xdr:col>
      <xdr:colOff>177800</xdr:colOff>
      <xdr:row>79</xdr:row>
      <xdr:rowOff>44135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42580"/>
          <a:ext cx="8890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6175</xdr:rowOff>
    </xdr:from>
    <xdr:to>
      <xdr:col>41</xdr:col>
      <xdr:colOff>50800</xdr:colOff>
      <xdr:row>78</xdr:row>
      <xdr:rowOff>169480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79275"/>
          <a:ext cx="889000" cy="16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163720</xdr:rowOff>
    </xdr:from>
    <xdr:to>
      <xdr:col>50</xdr:col>
      <xdr:colOff>165100</xdr:colOff>
      <xdr:row>79</xdr:row>
      <xdr:rowOff>93870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84997</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164785</xdr:rowOff>
    </xdr:from>
    <xdr:to>
      <xdr:col>46</xdr:col>
      <xdr:colOff>38100</xdr:colOff>
      <xdr:row>79</xdr:row>
      <xdr:rowOff>94935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86062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61017" y="1363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118680</xdr:rowOff>
    </xdr:from>
    <xdr:to>
      <xdr:col>41</xdr:col>
      <xdr:colOff>101600</xdr:colOff>
      <xdr:row>79</xdr:row>
      <xdr:rowOff>48830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39957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126825</xdr:rowOff>
    </xdr:from>
    <xdr:to>
      <xdr:col>36</xdr:col>
      <xdr:colOff>165100</xdr:colOff>
      <xdr:row>78</xdr:row>
      <xdr:rowOff>56975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73502</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10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55147</xdr:rowOff>
    </xdr:from>
    <xdr:to>
      <xdr:col>55</xdr:col>
      <xdr:colOff>0</xdr:colOff>
      <xdr:row>97</xdr:row>
      <xdr:rowOff>21997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14347"/>
          <a:ext cx="838200" cy="1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137920</xdr:rowOff>
    </xdr:from>
    <xdr:to>
      <xdr:col>50</xdr:col>
      <xdr:colOff>114300</xdr:colOff>
      <xdr:row>97</xdr:row>
      <xdr:rowOff>21997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97120"/>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168134</xdr:rowOff>
    </xdr:from>
    <xdr:to>
      <xdr:col>45</xdr:col>
      <xdr:colOff>177800</xdr:colOff>
      <xdr:row>96</xdr:row>
      <xdr:rowOff>137920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284434"/>
          <a:ext cx="889000" cy="3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168134</xdr:rowOff>
    </xdr:from>
    <xdr:to>
      <xdr:col>41</xdr:col>
      <xdr:colOff>50800</xdr:colOff>
      <xdr:row>96</xdr:row>
      <xdr:rowOff>49625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84434"/>
          <a:ext cx="889000" cy="2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4347</xdr:rowOff>
    </xdr:from>
    <xdr:to>
      <xdr:col>55</xdr:col>
      <xdr:colOff>50800</xdr:colOff>
      <xdr:row>96</xdr:row>
      <xdr:rowOff>105947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27224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142647</xdr:rowOff>
    </xdr:from>
    <xdr:to>
      <xdr:col>50</xdr:col>
      <xdr:colOff>165100</xdr:colOff>
      <xdr:row>97</xdr:row>
      <xdr:rowOff>72797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89324</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3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87120</xdr:rowOff>
    </xdr:from>
    <xdr:to>
      <xdr:col>46</xdr:col>
      <xdr:colOff>38100</xdr:colOff>
      <xdr:row>97</xdr:row>
      <xdr:rowOff>17270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33797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3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117334</xdr:rowOff>
    </xdr:from>
    <xdr:to>
      <xdr:col>41</xdr:col>
      <xdr:colOff>101600</xdr:colOff>
      <xdr:row>95</xdr:row>
      <xdr:rowOff>47484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64011</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00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170275</xdr:rowOff>
    </xdr:from>
    <xdr:to>
      <xdr:col>36</xdr:col>
      <xdr:colOff>165100</xdr:colOff>
      <xdr:row>96</xdr:row>
      <xdr:rowOff>100425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116952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23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99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12570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99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133220</xdr:rowOff>
    </xdr:from>
    <xdr:to>
      <xdr:col>76</xdr:col>
      <xdr:colOff>165100</xdr:colOff>
      <xdr:row>39</xdr:row>
      <xdr:rowOff>63370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79897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71972</xdr:rowOff>
    </xdr:from>
    <xdr:to>
      <xdr:col>85</xdr:col>
      <xdr:colOff>127000</xdr:colOff>
      <xdr:row>72</xdr:row>
      <xdr:rowOff>118623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416372"/>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118623</xdr:rowOff>
    </xdr:from>
    <xdr:to>
      <xdr:col>81</xdr:col>
      <xdr:colOff>50800</xdr:colOff>
      <xdr:row>73</xdr:row>
      <xdr:rowOff>74862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6302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74862</xdr:rowOff>
    </xdr:from>
    <xdr:to>
      <xdr:col>76</xdr:col>
      <xdr:colOff>114300</xdr:colOff>
      <xdr:row>73</xdr:row>
      <xdr:rowOff>76796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90712"/>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76796</xdr:rowOff>
    </xdr:from>
    <xdr:to>
      <xdr:col>71</xdr:col>
      <xdr:colOff>177800</xdr:colOff>
      <xdr:row>73</xdr:row>
      <xdr:rowOff>149189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592646"/>
          <a:ext cx="889000" cy="7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21172</xdr:rowOff>
    </xdr:from>
    <xdr:to>
      <xdr:col>85</xdr:col>
      <xdr:colOff>177800</xdr:colOff>
      <xdr:row>72</xdr:row>
      <xdr:rowOff>122772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44049</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1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67823</xdr:rowOff>
    </xdr:from>
    <xdr:to>
      <xdr:col>81</xdr:col>
      <xdr:colOff>101600</xdr:colOff>
      <xdr:row>72</xdr:row>
      <xdr:rowOff>169423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14500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1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24062</xdr:rowOff>
    </xdr:from>
    <xdr:to>
      <xdr:col>76</xdr:col>
      <xdr:colOff>165100</xdr:colOff>
      <xdr:row>73</xdr:row>
      <xdr:rowOff>125662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142189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31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25996</xdr:rowOff>
    </xdr:from>
    <xdr:to>
      <xdr:col>72</xdr:col>
      <xdr:colOff>38100</xdr:colOff>
      <xdr:row>73</xdr:row>
      <xdr:rowOff>127596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144123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3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98389</xdr:rowOff>
    </xdr:from>
    <xdr:to>
      <xdr:col>67</xdr:col>
      <xdr:colOff>101600</xdr:colOff>
      <xdr:row>74</xdr:row>
      <xdr:rowOff>28539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45066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38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130065</xdr:rowOff>
    </xdr:from>
    <xdr:to>
      <xdr:col>85</xdr:col>
      <xdr:colOff>127000</xdr:colOff>
      <xdr:row>98</xdr:row>
      <xdr:rowOff>89925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17815"/>
          <a:ext cx="838200" cy="4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89925</xdr:rowOff>
    </xdr:from>
    <xdr:to>
      <xdr:col>81</xdr:col>
      <xdr:colOff>50800</xdr:colOff>
      <xdr:row>98</xdr:row>
      <xdr:rowOff>125171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92025"/>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124799</xdr:rowOff>
    </xdr:from>
    <xdr:to>
      <xdr:col>76</xdr:col>
      <xdr:colOff>114300</xdr:colOff>
      <xdr:row>98</xdr:row>
      <xdr:rowOff>125171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6899"/>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124799</xdr:rowOff>
    </xdr:from>
    <xdr:to>
      <xdr:col>71</xdr:col>
      <xdr:colOff>177800</xdr:colOff>
      <xdr:row>98</xdr:row>
      <xdr:rowOff>136410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6899"/>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79265</xdr:rowOff>
    </xdr:from>
    <xdr:to>
      <xdr:col>85</xdr:col>
      <xdr:colOff>177800</xdr:colOff>
      <xdr:row>96</xdr:row>
      <xdr:rowOff>9415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102142</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1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39125</xdr:rowOff>
    </xdr:from>
    <xdr:to>
      <xdr:col>81</xdr:col>
      <xdr:colOff>101600</xdr:colOff>
      <xdr:row>98</xdr:row>
      <xdr:rowOff>140725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157252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1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74371</xdr:rowOff>
    </xdr:from>
    <xdr:to>
      <xdr:col>76</xdr:col>
      <xdr:colOff>165100</xdr:colOff>
      <xdr:row>99</xdr:row>
      <xdr:rowOff>4521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167098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73999</xdr:rowOff>
    </xdr:from>
    <xdr:to>
      <xdr:col>72</xdr:col>
      <xdr:colOff>38100</xdr:colOff>
      <xdr:row>99</xdr:row>
      <xdr:rowOff>4149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166726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85610</xdr:rowOff>
    </xdr:from>
    <xdr:to>
      <xdr:col>67</xdr:col>
      <xdr:colOff>101600</xdr:colOff>
      <xdr:row>99</xdr:row>
      <xdr:rowOff>15760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6887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8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43459</xdr:rowOff>
    </xdr:from>
    <xdr:to>
      <xdr:col>116</xdr:col>
      <xdr:colOff>63500</xdr:colOff>
      <xdr:row>39</xdr:row>
      <xdr:rowOff>43535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3000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43535</xdr:rowOff>
    </xdr:from>
    <xdr:to>
      <xdr:col>111</xdr:col>
      <xdr:colOff>177800</xdr:colOff>
      <xdr:row>39</xdr:row>
      <xdr:rowOff>43535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0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154559</xdr:rowOff>
    </xdr:from>
    <xdr:to>
      <xdr:col>107</xdr:col>
      <xdr:colOff>50800</xdr:colOff>
      <xdr:row>39</xdr:row>
      <xdr:rowOff>43535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498209"/>
          <a:ext cx="889000" cy="2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154559</xdr:rowOff>
    </xdr:from>
    <xdr:to>
      <xdr:col>102</xdr:col>
      <xdr:colOff>114300</xdr:colOff>
      <xdr:row>39</xdr:row>
      <xdr:rowOff>43688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164109</xdr:rowOff>
    </xdr:from>
    <xdr:to>
      <xdr:col>116</xdr:col>
      <xdr:colOff>114300</xdr:colOff>
      <xdr:row>39</xdr:row>
      <xdr:rowOff>94259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79036</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164185</xdr:rowOff>
    </xdr:from>
    <xdr:to>
      <xdr:col>112</xdr:col>
      <xdr:colOff>38100</xdr:colOff>
      <xdr:row>39</xdr:row>
      <xdr:rowOff>94335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85462</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164185</xdr:rowOff>
    </xdr:from>
    <xdr:to>
      <xdr:col>107</xdr:col>
      <xdr:colOff>101600</xdr:colOff>
      <xdr:row>39</xdr:row>
      <xdr:rowOff>94335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85462</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103759</xdr:rowOff>
    </xdr:from>
    <xdr:to>
      <xdr:col>102</xdr:col>
      <xdr:colOff>165100</xdr:colOff>
      <xdr:row>38</xdr:row>
      <xdr:rowOff>33910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50436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85615</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100940</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9016340"/>
          <a:ext cx="1269" cy="11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47617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79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100940</xdr:rowOff>
    </xdr:from>
    <xdr:to>
      <xdr:col>116</xdr:col>
      <xdr:colOff>152400</xdr:colOff>
      <xdr:row>52</xdr:row>
      <xdr:rowOff>100940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01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80861</xdr:rowOff>
    </xdr:from>
    <xdr:to>
      <xdr:col>116</xdr:col>
      <xdr:colOff>63500</xdr:colOff>
      <xdr:row>56</xdr:row>
      <xdr:rowOff>68440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8653361"/>
          <a:ext cx="838200" cy="10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34383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9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55956</xdr:rowOff>
    </xdr:from>
    <xdr:to>
      <xdr:col>116</xdr:col>
      <xdr:colOff>114300</xdr:colOff>
      <xdr:row>58</xdr:row>
      <xdr:rowOff>157556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0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80861</xdr:rowOff>
    </xdr:from>
    <xdr:to>
      <xdr:col>111</xdr:col>
      <xdr:colOff>177800</xdr:colOff>
      <xdr:row>51</xdr:row>
      <xdr:rowOff>39243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653361"/>
          <a:ext cx="889000" cy="1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26124</xdr:rowOff>
    </xdr:from>
    <xdr:to>
      <xdr:col>112</xdr:col>
      <xdr:colOff>38100</xdr:colOff>
      <xdr:row>58</xdr:row>
      <xdr:rowOff>127724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118851</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100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39243</xdr:rowOff>
    </xdr:from>
    <xdr:to>
      <xdr:col>107</xdr:col>
      <xdr:colOff>50800</xdr:colOff>
      <xdr:row>51</xdr:row>
      <xdr:rowOff>87261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8783193"/>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25374</xdr:rowOff>
    </xdr:from>
    <xdr:to>
      <xdr:col>107</xdr:col>
      <xdr:colOff>101600</xdr:colOff>
      <xdr:row>58</xdr:row>
      <xdr:rowOff>126974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118101</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100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87261</xdr:rowOff>
    </xdr:from>
    <xdr:to>
      <xdr:col>102</xdr:col>
      <xdr:colOff>114300</xdr:colOff>
      <xdr:row>51</xdr:row>
      <xdr:rowOff>111811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8831211"/>
          <a:ext cx="889000" cy="2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29159</xdr:rowOff>
    </xdr:from>
    <xdr:to>
      <xdr:col>102</xdr:col>
      <xdr:colOff>165100</xdr:colOff>
      <xdr:row>58</xdr:row>
      <xdr:rowOff>130759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7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121886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100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93866</xdr:rowOff>
    </xdr:from>
    <xdr:to>
      <xdr:col>98</xdr:col>
      <xdr:colOff>38100</xdr:colOff>
      <xdr:row>59</xdr:row>
      <xdr:rowOff>24016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3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15143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3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17640</xdr:rowOff>
    </xdr:from>
    <xdr:to>
      <xdr:col>116</xdr:col>
      <xdr:colOff>114300</xdr:colOff>
      <xdr:row>56</xdr:row>
      <xdr:rowOff>119240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40517</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30061</xdr:rowOff>
    </xdr:from>
    <xdr:to>
      <xdr:col>112</xdr:col>
      <xdr:colOff>38100</xdr:colOff>
      <xdr:row>50</xdr:row>
      <xdr:rowOff>131661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6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148188</xdr:rowOff>
    </xdr:from>
    <xdr:ext cx="59901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23795" y="83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159893</xdr:rowOff>
    </xdr:from>
    <xdr:to>
      <xdr:col>107</xdr:col>
      <xdr:colOff>101600</xdr:colOff>
      <xdr:row>51</xdr:row>
      <xdr:rowOff>90043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87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106570</xdr:rowOff>
    </xdr:from>
    <xdr:ext cx="59901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34795" y="85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36461</xdr:rowOff>
    </xdr:from>
    <xdr:to>
      <xdr:col>102</xdr:col>
      <xdr:colOff>165100</xdr:colOff>
      <xdr:row>51</xdr:row>
      <xdr:rowOff>138061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87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49</xdr:row>
      <xdr:rowOff>154588</xdr:rowOff>
    </xdr:from>
    <xdr:ext cx="59901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45795" y="85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61011</xdr:rowOff>
    </xdr:from>
    <xdr:to>
      <xdr:col>98</xdr:col>
      <xdr:colOff>38100</xdr:colOff>
      <xdr:row>51</xdr:row>
      <xdr:rowOff>162611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88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50</xdr:row>
      <xdr:rowOff>7688</xdr:rowOff>
    </xdr:from>
    <xdr:ext cx="59901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56795" y="858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95091</xdr:rowOff>
    </xdr:from>
    <xdr:to>
      <xdr:col>116</xdr:col>
      <xdr:colOff>63500</xdr:colOff>
      <xdr:row>72</xdr:row>
      <xdr:rowOff>83588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268041"/>
          <a:ext cx="838200" cy="1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95091</xdr:rowOff>
    </xdr:from>
    <xdr:to>
      <xdr:col>111</xdr:col>
      <xdr:colOff>177800</xdr:colOff>
      <xdr:row>72</xdr:row>
      <xdr:rowOff>65213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268041"/>
          <a:ext cx="889000" cy="1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65213</xdr:rowOff>
    </xdr:from>
    <xdr:to>
      <xdr:col>107</xdr:col>
      <xdr:colOff>50800</xdr:colOff>
      <xdr:row>73</xdr:row>
      <xdr:rowOff>143732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409613"/>
          <a:ext cx="889000" cy="2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143732</xdr:rowOff>
    </xdr:from>
    <xdr:to>
      <xdr:col>102</xdr:col>
      <xdr:colOff>114300</xdr:colOff>
      <xdr:row>74</xdr:row>
      <xdr:rowOff>85252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59582"/>
          <a:ext cx="889000" cy="1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32788</xdr:rowOff>
    </xdr:from>
    <xdr:to>
      <xdr:col>116</xdr:col>
      <xdr:colOff>114300</xdr:colOff>
      <xdr:row>72</xdr:row>
      <xdr:rowOff>134388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3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119165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9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44291</xdr:rowOff>
    </xdr:from>
    <xdr:to>
      <xdr:col>112</xdr:col>
      <xdr:colOff>38100</xdr:colOff>
      <xdr:row>71</xdr:row>
      <xdr:rowOff>145891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2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162418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14413</xdr:rowOff>
    </xdr:from>
    <xdr:to>
      <xdr:col>107</xdr:col>
      <xdr:colOff>101600</xdr:colOff>
      <xdr:row>72</xdr:row>
      <xdr:rowOff>116013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132540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1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92932</xdr:rowOff>
    </xdr:from>
    <xdr:to>
      <xdr:col>102</xdr:col>
      <xdr:colOff>165100</xdr:colOff>
      <xdr:row>74</xdr:row>
      <xdr:rowOff>23082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39609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34452</xdr:rowOff>
    </xdr:from>
    <xdr:to>
      <xdr:col>98</xdr:col>
      <xdr:colOff>38100</xdr:colOff>
      <xdr:row>74</xdr:row>
      <xdr:rowOff>136052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152579</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49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3,086</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千円となっている。類似団体と比較して一人当たりコストが比較的高いものについて分析すると、</a:t>
          </a:r>
        </a:p>
        <a:p>
          <a:r>
            <a:rPr kumimoji="1" lang="ja-JP" altLang="en-US" sz="1300">
              <a:latin typeface="ＭＳ Ｐゴシック" panose="020B0600070205080204" pitchFamily="50" charset="-128"/>
              <a:ea typeface="ＭＳ Ｐゴシック" panose="020B0600070205080204" pitchFamily="50" charset="-128"/>
            </a:rPr>
            <a:t>   補助費等については一部事務組合の負担金による増減が大きい。今年度は高規格救急車の導入や、ごみ処理に施設改修による負担金の増加が大きな要因である。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引き続き農業機械の大型化に対応して安全な通行が保たれるよう町道の改修事業を計画的に進めている。今後は公共施設等総合管理計画に基づき、既存施設の適切な維持補修に努め、コストの低減を図る。</a:t>
          </a:r>
        </a:p>
        <a:p>
          <a:r>
            <a:rPr kumimoji="1" lang="ja-JP" altLang="en-US" sz="1300">
              <a:latin typeface="ＭＳ Ｐゴシック" panose="020B0600070205080204" pitchFamily="50" charset="-128"/>
              <a:ea typeface="ＭＳ Ｐゴシック" panose="020B0600070205080204" pitchFamily="50" charset="-128"/>
            </a:rPr>
            <a:t>　 積立金については、土地開発基金を廃止し、財政調整基金に積み立てを行ったため大幅に増加している。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公債費については、近年の大型の投資的事業実施により上昇傾向にあるが、適切な地方債管理を行い将来的なコストの抑制を図る。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
1,432
594.74
4,666,451
4,443,968
212,220
2,262,928
5,410,886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4532</xdr:rowOff>
    </xdr:from>
    <xdr:to>
      <xdr:col>24</xdr:col>
      <xdr:colOff>63500</xdr:colOff>
      <xdr:row>37</xdr:row>
      <xdr:rowOff>26037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48182"/>
          <a:ext cx="8382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4532</xdr:rowOff>
    </xdr:from>
    <xdr:to>
      <xdr:col>19</xdr:col>
      <xdr:colOff>177800</xdr:colOff>
      <xdr:row>37</xdr:row>
      <xdr:rowOff>15342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48182"/>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15342</xdr:rowOff>
    </xdr:from>
    <xdr:to>
      <xdr:col>15</xdr:col>
      <xdr:colOff>50800</xdr:colOff>
      <xdr:row>37</xdr:row>
      <xdr:rowOff>29531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58992"/>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25318</xdr:rowOff>
    </xdr:from>
    <xdr:to>
      <xdr:col>10</xdr:col>
      <xdr:colOff>114300</xdr:colOff>
      <xdr:row>37</xdr:row>
      <xdr:rowOff>29531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68968"/>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146687</xdr:rowOff>
    </xdr:from>
    <xdr:to>
      <xdr:col>24</xdr:col>
      <xdr:colOff>114300</xdr:colOff>
      <xdr:row>37</xdr:row>
      <xdr:rowOff>76837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169564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125182</xdr:rowOff>
    </xdr:from>
    <xdr:to>
      <xdr:col>20</xdr:col>
      <xdr:colOff>38100</xdr:colOff>
      <xdr:row>37</xdr:row>
      <xdr:rowOff>55332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71859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135992</xdr:rowOff>
    </xdr:from>
    <xdr:to>
      <xdr:col>15</xdr:col>
      <xdr:colOff>101600</xdr:colOff>
      <xdr:row>37</xdr:row>
      <xdr:rowOff>66142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82669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150181</xdr:rowOff>
    </xdr:from>
    <xdr:to>
      <xdr:col>10</xdr:col>
      <xdr:colOff>165100</xdr:colOff>
      <xdr:row>37</xdr:row>
      <xdr:rowOff>80331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96858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145968</xdr:rowOff>
    </xdr:from>
    <xdr:to>
      <xdr:col>6</xdr:col>
      <xdr:colOff>38100</xdr:colOff>
      <xdr:row>37</xdr:row>
      <xdr:rowOff>76118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92645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122242</xdr:rowOff>
    </xdr:from>
    <xdr:to>
      <xdr:col>24</xdr:col>
      <xdr:colOff>63500</xdr:colOff>
      <xdr:row>57</xdr:row>
      <xdr:rowOff>110220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51992"/>
          <a:ext cx="838200" cy="3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70841</xdr:rowOff>
    </xdr:from>
    <xdr:to>
      <xdr:col>19</xdr:col>
      <xdr:colOff>177800</xdr:colOff>
      <xdr:row>57</xdr:row>
      <xdr:rowOff>110220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43491"/>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70841</xdr:rowOff>
    </xdr:from>
    <xdr:to>
      <xdr:col>15</xdr:col>
      <xdr:colOff>50800</xdr:colOff>
      <xdr:row>57</xdr:row>
      <xdr:rowOff>133111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43491"/>
          <a:ext cx="889000" cy="6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127480</xdr:rowOff>
    </xdr:from>
    <xdr:to>
      <xdr:col>10</xdr:col>
      <xdr:colOff>114300</xdr:colOff>
      <xdr:row>57</xdr:row>
      <xdr:rowOff>133111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013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71442</xdr:rowOff>
    </xdr:from>
    <xdr:to>
      <xdr:col>24</xdr:col>
      <xdr:colOff>114300</xdr:colOff>
      <xdr:row>56</xdr:row>
      <xdr:rowOff>1592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94319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5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59420</xdr:rowOff>
    </xdr:from>
    <xdr:to>
      <xdr:col>20</xdr:col>
      <xdr:colOff>38100</xdr:colOff>
      <xdr:row>57</xdr:row>
      <xdr:rowOff>161020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20041</xdr:rowOff>
    </xdr:from>
    <xdr:to>
      <xdr:col>15</xdr:col>
      <xdr:colOff>101600</xdr:colOff>
      <xdr:row>57</xdr:row>
      <xdr:rowOff>121641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138168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82311</xdr:rowOff>
    </xdr:from>
    <xdr:to>
      <xdr:col>10</xdr:col>
      <xdr:colOff>165100</xdr:colOff>
      <xdr:row>58</xdr:row>
      <xdr:rowOff>12461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28988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3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76680</xdr:rowOff>
    </xdr:from>
    <xdr:to>
      <xdr:col>6</xdr:col>
      <xdr:colOff>38100</xdr:colOff>
      <xdr:row>58</xdr:row>
      <xdr:rowOff>6830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23357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2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64357</xdr:rowOff>
    </xdr:from>
    <xdr:to>
      <xdr:col>24</xdr:col>
      <xdr:colOff>62865</xdr:colOff>
      <xdr:row>78</xdr:row>
      <xdr:rowOff>135066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751657"/>
          <a:ext cx="1270" cy="7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138893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135066</xdr:rowOff>
    </xdr:from>
    <xdr:to>
      <xdr:col>24</xdr:col>
      <xdr:colOff>152400</xdr:colOff>
      <xdr:row>78</xdr:row>
      <xdr:rowOff>135066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11034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5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64357</xdr:rowOff>
    </xdr:from>
    <xdr:to>
      <xdr:col>24</xdr:col>
      <xdr:colOff>152400</xdr:colOff>
      <xdr:row>74</xdr:row>
      <xdr:rowOff>64357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7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162900</xdr:rowOff>
    </xdr:from>
    <xdr:to>
      <xdr:col>24</xdr:col>
      <xdr:colOff>63500</xdr:colOff>
      <xdr:row>76</xdr:row>
      <xdr:rowOff>116559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21650"/>
          <a:ext cx="8382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136465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166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158038</xdr:rowOff>
    </xdr:from>
    <xdr:to>
      <xdr:col>24</xdr:col>
      <xdr:colOff>114300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116559</xdr:rowOff>
    </xdr:from>
    <xdr:to>
      <xdr:col>19</xdr:col>
      <xdr:colOff>177800</xdr:colOff>
      <xdr:row>77</xdr:row>
      <xdr:rowOff>21112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46759"/>
          <a:ext cx="889000" cy="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48298</xdr:rowOff>
    </xdr:from>
    <xdr:to>
      <xdr:col>20</xdr:col>
      <xdr:colOff>38100</xdr:colOff>
      <xdr:row>77</xdr:row>
      <xdr:rowOff>149898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141025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148886</xdr:rowOff>
    </xdr:from>
    <xdr:to>
      <xdr:col>15</xdr:col>
      <xdr:colOff>50800</xdr:colOff>
      <xdr:row>77</xdr:row>
      <xdr:rowOff>21112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150386"/>
          <a:ext cx="889000" cy="10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106221</xdr:rowOff>
    </xdr:from>
    <xdr:to>
      <xdr:col>15</xdr:col>
      <xdr:colOff>101600</xdr:colOff>
      <xdr:row>78</xdr:row>
      <xdr:rowOff>36371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27498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148886</xdr:rowOff>
    </xdr:from>
    <xdr:to>
      <xdr:col>10</xdr:col>
      <xdr:colOff>114300</xdr:colOff>
      <xdr:row>76</xdr:row>
      <xdr:rowOff>141613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150386"/>
          <a:ext cx="889000" cy="10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77209</xdr:rowOff>
    </xdr:from>
    <xdr:to>
      <xdr:col>10</xdr:col>
      <xdr:colOff>165100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94011</xdr:rowOff>
    </xdr:from>
    <xdr:to>
      <xdr:col>6</xdr:col>
      <xdr:colOff>38100</xdr:colOff>
      <xdr:row>78</xdr:row>
      <xdr:rowOff>24161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15288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112099</xdr:rowOff>
    </xdr:from>
    <xdr:to>
      <xdr:col>24</xdr:col>
      <xdr:colOff>114300</xdr:colOff>
      <xdr:row>76</xdr:row>
      <xdr:rowOff>42249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134976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65759</xdr:rowOff>
    </xdr:from>
    <xdr:to>
      <xdr:col>20</xdr:col>
      <xdr:colOff>38100</xdr:colOff>
      <xdr:row>76</xdr:row>
      <xdr:rowOff>167359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7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141762</xdr:rowOff>
    </xdr:from>
    <xdr:to>
      <xdr:col>15</xdr:col>
      <xdr:colOff>101600</xdr:colOff>
      <xdr:row>77</xdr:row>
      <xdr:rowOff>71912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88439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4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98086</xdr:rowOff>
    </xdr:from>
    <xdr:to>
      <xdr:col>10</xdr:col>
      <xdr:colOff>165100</xdr:colOff>
      <xdr:row>71</xdr:row>
      <xdr:rowOff>28236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44763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18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90813</xdr:rowOff>
    </xdr:from>
    <xdr:to>
      <xdr:col>6</xdr:col>
      <xdr:colOff>38100</xdr:colOff>
      <xdr:row>77</xdr:row>
      <xdr:rowOff>20963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37491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148549</xdr:rowOff>
    </xdr:from>
    <xdr:to>
      <xdr:col>24</xdr:col>
      <xdr:colOff>63500</xdr:colOff>
      <xdr:row>96</xdr:row>
      <xdr:rowOff>30869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36299"/>
          <a:ext cx="8382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148549</xdr:rowOff>
    </xdr:from>
    <xdr:to>
      <xdr:col>19</xdr:col>
      <xdr:colOff>177800</xdr:colOff>
      <xdr:row>96</xdr:row>
      <xdr:rowOff>43011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36299"/>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43011</xdr:rowOff>
    </xdr:from>
    <xdr:to>
      <xdr:col>15</xdr:col>
      <xdr:colOff>50800</xdr:colOff>
      <xdr:row>97</xdr:row>
      <xdr:rowOff>12708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02211"/>
          <a:ext cx="889000" cy="1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12708</xdr:rowOff>
    </xdr:from>
    <xdr:to>
      <xdr:col>10</xdr:col>
      <xdr:colOff>114300</xdr:colOff>
      <xdr:row>97</xdr:row>
      <xdr:rowOff>15303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3358"/>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151519</xdr:rowOff>
    </xdr:from>
    <xdr:to>
      <xdr:col>24</xdr:col>
      <xdr:colOff>114300</xdr:colOff>
      <xdr:row>96</xdr:row>
      <xdr:rowOff>81669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2946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97749</xdr:rowOff>
    </xdr:from>
    <xdr:to>
      <xdr:col>20</xdr:col>
      <xdr:colOff>38100</xdr:colOff>
      <xdr:row>96</xdr:row>
      <xdr:rowOff>27899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44426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6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163661</xdr:rowOff>
    </xdr:from>
    <xdr:to>
      <xdr:col>15</xdr:col>
      <xdr:colOff>101600</xdr:colOff>
      <xdr:row>96</xdr:row>
      <xdr:rowOff>93811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110338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2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133358</xdr:rowOff>
    </xdr:from>
    <xdr:to>
      <xdr:col>10</xdr:col>
      <xdr:colOff>165100</xdr:colOff>
      <xdr:row>97</xdr:row>
      <xdr:rowOff>63508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80035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135953</xdr:rowOff>
    </xdr:from>
    <xdr:to>
      <xdr:col>6</xdr:col>
      <xdr:colOff>38100</xdr:colOff>
      <xdr:row>97</xdr:row>
      <xdr:rowOff>66103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82630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69215</xdr:rowOff>
    </xdr:from>
    <xdr:to>
      <xdr:col>55</xdr:col>
      <xdr:colOff>0</xdr:colOff>
      <xdr:row>31</xdr:row>
      <xdr:rowOff>114808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384165"/>
          <a:ext cx="8382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114808</xdr:rowOff>
    </xdr:from>
    <xdr:to>
      <xdr:col>50</xdr:col>
      <xdr:colOff>114300</xdr:colOff>
      <xdr:row>31</xdr:row>
      <xdr:rowOff>140462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2975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140462</xdr:rowOff>
    </xdr:from>
    <xdr:to>
      <xdr:col>45</xdr:col>
      <xdr:colOff>177800</xdr:colOff>
      <xdr:row>32</xdr:row>
      <xdr:rowOff>24257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45541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24257</xdr:rowOff>
    </xdr:from>
    <xdr:to>
      <xdr:col>41</xdr:col>
      <xdr:colOff>50800</xdr:colOff>
      <xdr:row>32</xdr:row>
      <xdr:rowOff>54356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51065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18415</xdr:rowOff>
    </xdr:from>
    <xdr:to>
      <xdr:col>55</xdr:col>
      <xdr:colOff>50800</xdr:colOff>
      <xdr:row>31</xdr:row>
      <xdr:rowOff>120015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142892</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2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64008</xdr:rowOff>
    </xdr:from>
    <xdr:to>
      <xdr:col>50</xdr:col>
      <xdr:colOff>165100</xdr:colOff>
      <xdr:row>31</xdr:row>
      <xdr:rowOff>165608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10685</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51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89662</xdr:rowOff>
    </xdr:from>
    <xdr:to>
      <xdr:col>46</xdr:col>
      <xdr:colOff>38100</xdr:colOff>
      <xdr:row>32</xdr:row>
      <xdr:rowOff>19812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36339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83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144907</xdr:rowOff>
    </xdr:from>
    <xdr:to>
      <xdr:col>41</xdr:col>
      <xdr:colOff>101600</xdr:colOff>
      <xdr:row>32</xdr:row>
      <xdr:rowOff>75057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91584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3556</xdr:rowOff>
    </xdr:from>
    <xdr:to>
      <xdr:col>36</xdr:col>
      <xdr:colOff>165100</xdr:colOff>
      <xdr:row>32</xdr:row>
      <xdr:rowOff>105156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121683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2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124997</xdr:rowOff>
    </xdr:from>
    <xdr:to>
      <xdr:col>55</xdr:col>
      <xdr:colOff>0</xdr:colOff>
      <xdr:row>57</xdr:row>
      <xdr:rowOff>139654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97647"/>
          <a:ext cx="8382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139654</xdr:rowOff>
    </xdr:from>
    <xdr:to>
      <xdr:col>50</xdr:col>
      <xdr:colOff>114300</xdr:colOff>
      <xdr:row>57</xdr:row>
      <xdr:rowOff>169159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12304"/>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123882</xdr:rowOff>
    </xdr:from>
    <xdr:to>
      <xdr:col>45</xdr:col>
      <xdr:colOff>177800</xdr:colOff>
      <xdr:row>57</xdr:row>
      <xdr:rowOff>169159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96532"/>
          <a:ext cx="889000" cy="4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108260</xdr:rowOff>
    </xdr:from>
    <xdr:to>
      <xdr:col>41</xdr:col>
      <xdr:colOff>50800</xdr:colOff>
      <xdr:row>57</xdr:row>
      <xdr:rowOff>123882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80910"/>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74197</xdr:rowOff>
    </xdr:from>
    <xdr:to>
      <xdr:col>55</xdr:col>
      <xdr:colOff>50800</xdr:colOff>
      <xdr:row>58</xdr:row>
      <xdr:rowOff>4347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97074</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88854</xdr:rowOff>
    </xdr:from>
    <xdr:to>
      <xdr:col>50</xdr:col>
      <xdr:colOff>165100</xdr:colOff>
      <xdr:row>58</xdr:row>
      <xdr:rowOff>19004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35531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118359</xdr:rowOff>
    </xdr:from>
    <xdr:to>
      <xdr:col>46</xdr:col>
      <xdr:colOff>38100</xdr:colOff>
      <xdr:row>58</xdr:row>
      <xdr:rowOff>48509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65036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6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73082</xdr:rowOff>
    </xdr:from>
    <xdr:to>
      <xdr:col>41</xdr:col>
      <xdr:colOff>101600</xdr:colOff>
      <xdr:row>58</xdr:row>
      <xdr:rowOff>3232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19759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6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57460</xdr:rowOff>
    </xdr:from>
    <xdr:to>
      <xdr:col>36</xdr:col>
      <xdr:colOff>165100</xdr:colOff>
      <xdr:row>57</xdr:row>
      <xdr:rowOff>159060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4137</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6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55455</xdr:rowOff>
    </xdr:from>
    <xdr:to>
      <xdr:col>55</xdr:col>
      <xdr:colOff>0</xdr:colOff>
      <xdr:row>77</xdr:row>
      <xdr:rowOff>55307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14205"/>
          <a:ext cx="838200" cy="3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170901</xdr:rowOff>
    </xdr:from>
    <xdr:to>
      <xdr:col>50</xdr:col>
      <xdr:colOff>114300</xdr:colOff>
      <xdr:row>77</xdr:row>
      <xdr:rowOff>55307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201101"/>
          <a:ext cx="889000" cy="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24842</xdr:rowOff>
    </xdr:from>
    <xdr:to>
      <xdr:col>45</xdr:col>
      <xdr:colOff>177800</xdr:colOff>
      <xdr:row>76</xdr:row>
      <xdr:rowOff>170901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55042"/>
          <a:ext cx="889000" cy="1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16191</xdr:rowOff>
    </xdr:from>
    <xdr:to>
      <xdr:col>41</xdr:col>
      <xdr:colOff>50800</xdr:colOff>
      <xdr:row>76</xdr:row>
      <xdr:rowOff>24842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046391"/>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4655</xdr:rowOff>
    </xdr:from>
    <xdr:to>
      <xdr:col>55</xdr:col>
      <xdr:colOff>50800</xdr:colOff>
      <xdr:row>75</xdr:row>
      <xdr:rowOff>106255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27532</xdr:rowOff>
    </xdr:from>
    <xdr:ext cx="599010"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4507</xdr:rowOff>
    </xdr:from>
    <xdr:to>
      <xdr:col>50</xdr:col>
      <xdr:colOff>165100</xdr:colOff>
      <xdr:row>77</xdr:row>
      <xdr:rowOff>106107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122634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39795" y="129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120101</xdr:rowOff>
    </xdr:from>
    <xdr:to>
      <xdr:col>46</xdr:col>
      <xdr:colOff>38100</xdr:colOff>
      <xdr:row>77</xdr:row>
      <xdr:rowOff>50251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66777</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50795" y="129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145492</xdr:rowOff>
    </xdr:from>
    <xdr:to>
      <xdr:col>41</xdr:col>
      <xdr:colOff>101600</xdr:colOff>
      <xdr:row>76</xdr:row>
      <xdr:rowOff>75642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92169</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61795" y="127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136840</xdr:rowOff>
    </xdr:from>
    <xdr:to>
      <xdr:col>36</xdr:col>
      <xdr:colOff>165100</xdr:colOff>
      <xdr:row>76</xdr:row>
      <xdr:rowOff>66991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9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83517</xdr:rowOff>
    </xdr:from>
    <xdr:ext cx="599010"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672795" y="1277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67649</xdr:rowOff>
    </xdr:from>
    <xdr:to>
      <xdr:col>55</xdr:col>
      <xdr:colOff>0</xdr:colOff>
      <xdr:row>96</xdr:row>
      <xdr:rowOff>92770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526849"/>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92770</xdr:rowOff>
    </xdr:from>
    <xdr:to>
      <xdr:col>50</xdr:col>
      <xdr:colOff>114300</xdr:colOff>
      <xdr:row>96</xdr:row>
      <xdr:rowOff>107020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55197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30398</xdr:rowOff>
    </xdr:from>
    <xdr:to>
      <xdr:col>45</xdr:col>
      <xdr:colOff>177800</xdr:colOff>
      <xdr:row>96</xdr:row>
      <xdr:rowOff>107020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18148"/>
          <a:ext cx="889000" cy="2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30398</xdr:rowOff>
    </xdr:from>
    <xdr:to>
      <xdr:col>41</xdr:col>
      <xdr:colOff>50800</xdr:colOff>
      <xdr:row>96</xdr:row>
      <xdr:rowOff>26967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18148"/>
          <a:ext cx="889000" cy="16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16849</xdr:rowOff>
    </xdr:from>
    <xdr:to>
      <xdr:col>55</xdr:col>
      <xdr:colOff>50800</xdr:colOff>
      <xdr:row>96</xdr:row>
      <xdr:rowOff>118449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39726</xdr:rowOff>
    </xdr:from>
    <xdr:ext cx="599010"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41970</xdr:rowOff>
    </xdr:from>
    <xdr:to>
      <xdr:col>50</xdr:col>
      <xdr:colOff>165100</xdr:colOff>
      <xdr:row>96</xdr:row>
      <xdr:rowOff>143570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160097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39795" y="162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56220</xdr:rowOff>
    </xdr:from>
    <xdr:to>
      <xdr:col>46</xdr:col>
      <xdr:colOff>38100</xdr:colOff>
      <xdr:row>96</xdr:row>
      <xdr:rowOff>157820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2897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50795" y="1629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151048</xdr:rowOff>
    </xdr:from>
    <xdr:to>
      <xdr:col>41</xdr:col>
      <xdr:colOff>101600</xdr:colOff>
      <xdr:row>95</xdr:row>
      <xdr:rowOff>81198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97725</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61795" y="1604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147617</xdr:rowOff>
    </xdr:from>
    <xdr:to>
      <xdr:col>36</xdr:col>
      <xdr:colOff>165100</xdr:colOff>
      <xdr:row>96</xdr:row>
      <xdr:rowOff>77767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94294</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672795" y="1621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120833</xdr:rowOff>
    </xdr:from>
    <xdr:to>
      <xdr:col>85</xdr:col>
      <xdr:colOff>127000</xdr:colOff>
      <xdr:row>34</xdr:row>
      <xdr:rowOff>171422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778683"/>
          <a:ext cx="838200" cy="2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155130</xdr:rowOff>
    </xdr:from>
    <xdr:to>
      <xdr:col>81</xdr:col>
      <xdr:colOff>50800</xdr:colOff>
      <xdr:row>34</xdr:row>
      <xdr:rowOff>171422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984430"/>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155130</xdr:rowOff>
    </xdr:from>
    <xdr:to>
      <xdr:col>76</xdr:col>
      <xdr:colOff>114300</xdr:colOff>
      <xdr:row>35</xdr:row>
      <xdr:rowOff>78664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984430"/>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31809</xdr:rowOff>
    </xdr:from>
    <xdr:to>
      <xdr:col>71</xdr:col>
      <xdr:colOff>177800</xdr:colOff>
      <xdr:row>35</xdr:row>
      <xdr:rowOff>78664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32559"/>
          <a:ext cx="889000" cy="4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70033</xdr:rowOff>
    </xdr:from>
    <xdr:to>
      <xdr:col>85</xdr:col>
      <xdr:colOff>177800</xdr:colOff>
      <xdr:row>34</xdr:row>
      <xdr:rowOff>183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7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92910</xdr:rowOff>
    </xdr:from>
    <xdr:ext cx="599010"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5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120622</xdr:rowOff>
    </xdr:from>
    <xdr:to>
      <xdr:col>81</xdr:col>
      <xdr:colOff>101600</xdr:colOff>
      <xdr:row>35</xdr:row>
      <xdr:rowOff>50772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67299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104330</xdr:rowOff>
    </xdr:from>
    <xdr:to>
      <xdr:col>76</xdr:col>
      <xdr:colOff>165100</xdr:colOff>
      <xdr:row>35</xdr:row>
      <xdr:rowOff>34480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51007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7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27864</xdr:rowOff>
    </xdr:from>
    <xdr:to>
      <xdr:col>72</xdr:col>
      <xdr:colOff>38100</xdr:colOff>
      <xdr:row>35</xdr:row>
      <xdr:rowOff>129464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145991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152459</xdr:rowOff>
    </xdr:from>
    <xdr:to>
      <xdr:col>67</xdr:col>
      <xdr:colOff>101600</xdr:colOff>
      <xdr:row>35</xdr:row>
      <xdr:rowOff>82609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99136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51060</xdr:rowOff>
    </xdr:from>
    <xdr:to>
      <xdr:col>85</xdr:col>
      <xdr:colOff>127000</xdr:colOff>
      <xdr:row>55</xdr:row>
      <xdr:rowOff>144737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480810"/>
          <a:ext cx="8382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53232</xdr:rowOff>
    </xdr:from>
    <xdr:to>
      <xdr:col>81</xdr:col>
      <xdr:colOff>50800</xdr:colOff>
      <xdr:row>55</xdr:row>
      <xdr:rowOff>144737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482982"/>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53232</xdr:rowOff>
    </xdr:from>
    <xdr:to>
      <xdr:col>76</xdr:col>
      <xdr:colOff>114300</xdr:colOff>
      <xdr:row>55</xdr:row>
      <xdr:rowOff>162556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482982"/>
          <a:ext cx="889000" cy="10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95538</xdr:rowOff>
    </xdr:from>
    <xdr:to>
      <xdr:col>71</xdr:col>
      <xdr:colOff>177800</xdr:colOff>
      <xdr:row>55</xdr:row>
      <xdr:rowOff>162556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182388"/>
          <a:ext cx="889000" cy="4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260</xdr:rowOff>
    </xdr:from>
    <xdr:to>
      <xdr:col>85</xdr:col>
      <xdr:colOff>177800</xdr:colOff>
      <xdr:row>55</xdr:row>
      <xdr:rowOff>101860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23137</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2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93937</xdr:rowOff>
    </xdr:from>
    <xdr:to>
      <xdr:col>81</xdr:col>
      <xdr:colOff>101600</xdr:colOff>
      <xdr:row>56</xdr:row>
      <xdr:rowOff>24087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40614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2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2432</xdr:rowOff>
    </xdr:from>
    <xdr:to>
      <xdr:col>76</xdr:col>
      <xdr:colOff>165100</xdr:colOff>
      <xdr:row>55</xdr:row>
      <xdr:rowOff>104032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120559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2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111756</xdr:rowOff>
    </xdr:from>
    <xdr:to>
      <xdr:col>72</xdr:col>
      <xdr:colOff>38100</xdr:colOff>
      <xdr:row>56</xdr:row>
      <xdr:rowOff>41906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58433</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03795" y="93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44738</xdr:rowOff>
    </xdr:from>
    <xdr:to>
      <xdr:col>67</xdr:col>
      <xdr:colOff>101600</xdr:colOff>
      <xdr:row>53</xdr:row>
      <xdr:rowOff>146338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1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162865</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14795" y="89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7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12570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7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133220</xdr:rowOff>
    </xdr:from>
    <xdr:to>
      <xdr:col>76</xdr:col>
      <xdr:colOff>165100</xdr:colOff>
      <xdr:row>79</xdr:row>
      <xdr:rowOff>63370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79897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32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71972</xdr:rowOff>
    </xdr:from>
    <xdr:to>
      <xdr:col>85</xdr:col>
      <xdr:colOff>127000</xdr:colOff>
      <xdr:row>92</xdr:row>
      <xdr:rowOff>118624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45372"/>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118624</xdr:rowOff>
    </xdr:from>
    <xdr:to>
      <xdr:col>81</xdr:col>
      <xdr:colOff>50800</xdr:colOff>
      <xdr:row>93</xdr:row>
      <xdr:rowOff>74862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892024"/>
          <a:ext cx="8890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74862</xdr:rowOff>
    </xdr:from>
    <xdr:to>
      <xdr:col>76</xdr:col>
      <xdr:colOff>114300</xdr:colOff>
      <xdr:row>93</xdr:row>
      <xdr:rowOff>76797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19712"/>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76797</xdr:rowOff>
    </xdr:from>
    <xdr:to>
      <xdr:col>71</xdr:col>
      <xdr:colOff>177800</xdr:colOff>
      <xdr:row>93</xdr:row>
      <xdr:rowOff>149189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021647"/>
          <a:ext cx="889000" cy="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21172</xdr:rowOff>
    </xdr:from>
    <xdr:to>
      <xdr:col>85</xdr:col>
      <xdr:colOff>177800</xdr:colOff>
      <xdr:row>92</xdr:row>
      <xdr:rowOff>122772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44049</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4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67824</xdr:rowOff>
    </xdr:from>
    <xdr:to>
      <xdr:col>81</xdr:col>
      <xdr:colOff>101600</xdr:colOff>
      <xdr:row>92</xdr:row>
      <xdr:rowOff>169424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14501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56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24062</xdr:rowOff>
    </xdr:from>
    <xdr:to>
      <xdr:col>76</xdr:col>
      <xdr:colOff>165100</xdr:colOff>
      <xdr:row>93</xdr:row>
      <xdr:rowOff>125662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142189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57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25997</xdr:rowOff>
    </xdr:from>
    <xdr:to>
      <xdr:col>72</xdr:col>
      <xdr:colOff>38100</xdr:colOff>
      <xdr:row>93</xdr:row>
      <xdr:rowOff>127597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9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144124</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74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98389</xdr:rowOff>
    </xdr:from>
    <xdr:to>
      <xdr:col>67</xdr:col>
      <xdr:colOff>101600</xdr:colOff>
      <xdr:row>94</xdr:row>
      <xdr:rowOff>28539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45066</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81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類似団体の平均値より比較的高い費目を分析すると、</a:t>
          </a:r>
        </a:p>
        <a:p>
          <a:r>
            <a:rPr kumimoji="1" lang="ja-JP" altLang="en-US" sz="1300">
              <a:latin typeface="ＭＳ Ｐゴシック" panose="020B0600070205080204" pitchFamily="50" charset="-128"/>
              <a:ea typeface="ＭＳ Ｐゴシック" panose="020B0600070205080204" pitchFamily="50" charset="-128"/>
            </a:rPr>
            <a:t>　総務費については、財政調整基金への積立金の大幅な増加による。</a:t>
          </a:r>
        </a:p>
        <a:p>
          <a:r>
            <a:rPr kumimoji="1" lang="ja-JP" altLang="en-US" sz="1300">
              <a:latin typeface="ＭＳ Ｐゴシック" panose="020B0600070205080204" pitchFamily="50" charset="-128"/>
              <a:ea typeface="ＭＳ Ｐゴシック" panose="020B0600070205080204" pitchFamily="50" charset="-128"/>
            </a:rPr>
            <a:t>　労働費については、勤労者向けの住宅資金および生活資金の融資を円滑にするための預託金が大半を占めており、歳入・歳出のバランスは保たれている。　</a:t>
          </a:r>
        </a:p>
        <a:p>
          <a:r>
            <a:rPr kumimoji="1" lang="ja-JP" altLang="en-US" sz="1300">
              <a:latin typeface="ＭＳ Ｐゴシック" panose="020B0600070205080204" pitchFamily="50" charset="-128"/>
              <a:ea typeface="ＭＳ Ｐゴシック" panose="020B0600070205080204" pitchFamily="50" charset="-128"/>
            </a:rPr>
            <a:t>　土木費については、引き続き農業機械の大型化に対応する町道の計画的な改修のほか、地理的な要件に伴う軟弱地盤や凍雪害による町道の維持補修経費が多くかかっている。</a:t>
          </a:r>
        </a:p>
        <a:p>
          <a:r>
            <a:rPr kumimoji="1" lang="ja-JP" altLang="en-US" sz="1300">
              <a:latin typeface="ＭＳ Ｐゴシック" panose="020B0600070205080204" pitchFamily="50" charset="-128"/>
              <a:ea typeface="ＭＳ Ｐゴシック" panose="020B0600070205080204" pitchFamily="50" charset="-128"/>
            </a:rPr>
            <a:t>　公債費については、近年の大型投資事業の償還が始まったことから、令和４年頃まで償還額が増加する見込みとなっている。適切な地方債管理を行い将来的なコストの抑制を図る。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a:t>
          </a:r>
        </a:p>
        <a:p>
          <a:r>
            <a:rPr kumimoji="1" lang="ja-JP" altLang="en-US" sz="1400">
              <a:latin typeface="ＭＳ ゴシック" pitchFamily="49" charset="-128"/>
              <a:ea typeface="ＭＳ ゴシック" pitchFamily="49" charset="-128"/>
            </a:rPr>
            <a:t>　財政調整基金については、決算剰余金を中心に積み立てるとともに、今年度については、基金の積み替えにより残高が大幅に増加している。</a:t>
          </a:r>
        </a:p>
        <a:p>
          <a:r>
            <a:rPr kumimoji="1" lang="ja-JP" altLang="en-US" sz="1400">
              <a:latin typeface="ＭＳ ゴシック" pitchFamily="49" charset="-128"/>
              <a:ea typeface="ＭＳ ゴシック" pitchFamily="49" charset="-128"/>
            </a:rPr>
            <a:t>　今後ともバランスのとれた予算編成に努める。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とも、歳入や基金を考慮した歳出を基本に予算の編成及び執行管理に努めているため、赤字額は生じていない。今後とも健全な財政運営を心がけ、適切な歳入・歳出予算の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LGUSER033\AppData\Local\Temp\Temp1_&#12304;&#36001;&#25919;&#29366;&#27841;&#36039;&#26009;&#38598;&#12305;_014711_&#20013;&#24029;&#30010;_2020.zip\&#12304;&#36001;&#25919;&#29366;&#27841;&#36039;&#26009;&#38598;&#12305;_014711_&#20013;&#24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56.9</v>
          </cell>
          <cell r="BX53">
            <v>58.5</v>
          </cell>
          <cell r="CF53">
            <v>60.9</v>
          </cell>
          <cell r="CN53">
            <v>63.1</v>
          </cell>
          <cell r="CV53">
            <v>64.599999999999994</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9.9</v>
          </cell>
          <cell r="BX75">
            <v>10.6</v>
          </cell>
          <cell r="CF75">
            <v>11.5</v>
          </cell>
          <cell r="CN75">
            <v>12.7</v>
          </cell>
          <cell r="CV75">
            <v>13.3</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J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9" t="s">
        <v>79</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10" t="s">
        <v>81</v>
      </c>
      <c r="C3" s="411"/>
      <c r="D3" s="411"/>
      <c r="E3" s="412"/>
      <c r="F3" s="412"/>
      <c r="G3" s="412"/>
      <c r="H3" s="412"/>
      <c r="I3" s="412"/>
      <c r="J3" s="412"/>
      <c r="K3" s="412"/>
      <c r="L3" s="412" t="s">
        <v>82</v>
      </c>
      <c r="M3" s="412"/>
      <c r="N3" s="412"/>
      <c r="O3" s="412"/>
      <c r="P3" s="412"/>
      <c r="Q3" s="412"/>
      <c r="R3" s="419"/>
      <c r="S3" s="419"/>
      <c r="T3" s="419"/>
      <c r="U3" s="419"/>
      <c r="V3" s="420"/>
      <c r="W3" s="394" t="s">
        <v>83</v>
      </c>
      <c r="X3" s="395"/>
      <c r="Y3" s="395"/>
      <c r="Z3" s="395"/>
      <c r="AA3" s="395"/>
      <c r="AB3" s="411"/>
      <c r="AC3" s="419" t="s">
        <v>84</v>
      </c>
      <c r="AD3" s="395"/>
      <c r="AE3" s="395"/>
      <c r="AF3" s="395"/>
      <c r="AG3" s="395"/>
      <c r="AH3" s="395"/>
      <c r="AI3" s="395"/>
      <c r="AJ3" s="395"/>
      <c r="AK3" s="395"/>
      <c r="AL3" s="396"/>
      <c r="AM3" s="394" t="s">
        <v>85</v>
      </c>
      <c r="AN3" s="395"/>
      <c r="AO3" s="395"/>
      <c r="AP3" s="395"/>
      <c r="AQ3" s="395"/>
      <c r="AR3" s="395"/>
      <c r="AS3" s="395"/>
      <c r="AT3" s="395"/>
      <c r="AU3" s="395"/>
      <c r="AV3" s="395"/>
      <c r="AW3" s="395"/>
      <c r="AX3" s="396"/>
      <c r="AY3" s="431" t="s">
        <v>1</v>
      </c>
      <c r="AZ3" s="432"/>
      <c r="BA3" s="432"/>
      <c r="BB3" s="432"/>
      <c r="BC3" s="432"/>
      <c r="BD3" s="432"/>
      <c r="BE3" s="432"/>
      <c r="BF3" s="432"/>
      <c r="BG3" s="432"/>
      <c r="BH3" s="432"/>
      <c r="BI3" s="432"/>
      <c r="BJ3" s="432"/>
      <c r="BK3" s="432"/>
      <c r="BL3" s="432"/>
      <c r="BM3" s="433"/>
      <c r="BN3" s="394" t="s">
        <v>86</v>
      </c>
      <c r="BO3" s="395"/>
      <c r="BP3" s="395"/>
      <c r="BQ3" s="395"/>
      <c r="BR3" s="395"/>
      <c r="BS3" s="395"/>
      <c r="BT3" s="395"/>
      <c r="BU3" s="396"/>
      <c r="BV3" s="394" t="s">
        <v>87</v>
      </c>
      <c r="BW3" s="395"/>
      <c r="BX3" s="395"/>
      <c r="BY3" s="395"/>
      <c r="BZ3" s="395"/>
      <c r="CA3" s="395"/>
      <c r="CB3" s="395"/>
      <c r="CC3" s="396"/>
      <c r="CD3" s="431" t="s">
        <v>1</v>
      </c>
      <c r="CE3" s="432"/>
      <c r="CF3" s="432"/>
      <c r="CG3" s="432"/>
      <c r="CH3" s="432"/>
      <c r="CI3" s="432"/>
      <c r="CJ3" s="432"/>
      <c r="CK3" s="432"/>
      <c r="CL3" s="432"/>
      <c r="CM3" s="432"/>
      <c r="CN3" s="432"/>
      <c r="CO3" s="432"/>
      <c r="CP3" s="432"/>
      <c r="CQ3" s="432"/>
      <c r="CR3" s="432"/>
      <c r="CS3" s="433"/>
      <c r="CT3" s="394" t="s">
        <v>88</v>
      </c>
      <c r="CU3" s="395"/>
      <c r="CV3" s="395"/>
      <c r="CW3" s="395"/>
      <c r="CX3" s="395"/>
      <c r="CY3" s="395"/>
      <c r="CZ3" s="395"/>
      <c r="DA3" s="396"/>
      <c r="DB3" s="394" t="s">
        <v>89</v>
      </c>
      <c r="DC3" s="395"/>
      <c r="DD3" s="395"/>
      <c r="DE3" s="395"/>
      <c r="DF3" s="395"/>
      <c r="DG3" s="395"/>
      <c r="DH3" s="395"/>
      <c r="DI3" s="396"/>
      <c r="DJ3" s="184"/>
      <c r="DK3" s="184"/>
      <c r="DL3" s="184"/>
      <c r="DM3" s="184"/>
      <c r="DN3" s="184"/>
      <c r="DO3" s="184"/>
    </row>
    <row r="4" spans="1:119" ht="18.75" customHeight="1" x14ac:dyDescent="0.15">
      <c r="A4" s="185"/>
      <c r="B4" s="413"/>
      <c r="C4" s="414"/>
      <c r="D4" s="414"/>
      <c r="E4" s="415"/>
      <c r="F4" s="415"/>
      <c r="G4" s="415"/>
      <c r="H4" s="415"/>
      <c r="I4" s="415"/>
      <c r="J4" s="415"/>
      <c r="K4" s="415"/>
      <c r="L4" s="415"/>
      <c r="M4" s="415"/>
      <c r="N4" s="415"/>
      <c r="O4" s="415"/>
      <c r="P4" s="415"/>
      <c r="Q4" s="415"/>
      <c r="R4" s="421"/>
      <c r="S4" s="421"/>
      <c r="T4" s="421"/>
      <c r="U4" s="421"/>
      <c r="V4" s="422"/>
      <c r="W4" s="425"/>
      <c r="X4" s="426"/>
      <c r="Y4" s="426"/>
      <c r="Z4" s="426"/>
      <c r="AA4" s="426"/>
      <c r="AB4" s="414"/>
      <c r="AC4" s="421"/>
      <c r="AD4" s="426"/>
      <c r="AE4" s="426"/>
      <c r="AF4" s="426"/>
      <c r="AG4" s="426"/>
      <c r="AH4" s="426"/>
      <c r="AI4" s="426"/>
      <c r="AJ4" s="426"/>
      <c r="AK4" s="426"/>
      <c r="AL4" s="429"/>
      <c r="AM4" s="427"/>
      <c r="AN4" s="428"/>
      <c r="AO4" s="428"/>
      <c r="AP4" s="428"/>
      <c r="AQ4" s="428"/>
      <c r="AR4" s="428"/>
      <c r="AS4" s="428"/>
      <c r="AT4" s="428"/>
      <c r="AU4" s="428"/>
      <c r="AV4" s="428"/>
      <c r="AW4" s="428"/>
      <c r="AX4" s="430"/>
      <c r="AY4" s="397" t="s">
        <v>90</v>
      </c>
      <c r="AZ4" s="398"/>
      <c r="BA4" s="398"/>
      <c r="BB4" s="398"/>
      <c r="BC4" s="398"/>
      <c r="BD4" s="398"/>
      <c r="BE4" s="398"/>
      <c r="BF4" s="398"/>
      <c r="BG4" s="398"/>
      <c r="BH4" s="398"/>
      <c r="BI4" s="398"/>
      <c r="BJ4" s="398"/>
      <c r="BK4" s="398"/>
      <c r="BL4" s="398"/>
      <c r="BM4" s="399"/>
      <c r="BN4" s="400">
        <v>4666451</v>
      </c>
      <c r="BO4" s="401"/>
      <c r="BP4" s="401"/>
      <c r="BQ4" s="401"/>
      <c r="BR4" s="401"/>
      <c r="BS4" s="401"/>
      <c r="BT4" s="401"/>
      <c r="BU4" s="402"/>
      <c r="BV4" s="400">
        <v>3878785</v>
      </c>
      <c r="BW4" s="401"/>
      <c r="BX4" s="401"/>
      <c r="BY4" s="401"/>
      <c r="BZ4" s="401"/>
      <c r="CA4" s="401"/>
      <c r="CB4" s="401"/>
      <c r="CC4" s="402"/>
      <c r="CD4" s="403" t="s">
        <v>91</v>
      </c>
      <c r="CE4" s="404"/>
      <c r="CF4" s="404"/>
      <c r="CG4" s="404"/>
      <c r="CH4" s="404"/>
      <c r="CI4" s="404"/>
      <c r="CJ4" s="404"/>
      <c r="CK4" s="404"/>
      <c r="CL4" s="404"/>
      <c r="CM4" s="404"/>
      <c r="CN4" s="404"/>
      <c r="CO4" s="404"/>
      <c r="CP4" s="404"/>
      <c r="CQ4" s="404"/>
      <c r="CR4" s="404"/>
      <c r="CS4" s="405"/>
      <c r="CT4" s="406">
        <v>9.4</v>
      </c>
      <c r="CU4" s="407"/>
      <c r="CV4" s="407"/>
      <c r="CW4" s="407"/>
      <c r="CX4" s="407"/>
      <c r="CY4" s="407"/>
      <c r="CZ4" s="407"/>
      <c r="DA4" s="408"/>
      <c r="DB4" s="406">
        <v>11.6</v>
      </c>
      <c r="DC4" s="407"/>
      <c r="DD4" s="407"/>
      <c r="DE4" s="407"/>
      <c r="DF4" s="407"/>
      <c r="DG4" s="407"/>
      <c r="DH4" s="407"/>
      <c r="DI4" s="408"/>
      <c r="DJ4" s="184"/>
      <c r="DK4" s="184"/>
      <c r="DL4" s="184"/>
      <c r="DM4" s="184"/>
      <c r="DN4" s="184"/>
      <c r="DO4" s="184"/>
    </row>
    <row r="5" spans="1:119" ht="18.75" customHeight="1" x14ac:dyDescent="0.15">
      <c r="A5" s="185"/>
      <c r="B5" s="416"/>
      <c r="C5" s="417"/>
      <c r="D5" s="417"/>
      <c r="E5" s="418"/>
      <c r="F5" s="418"/>
      <c r="G5" s="418"/>
      <c r="H5" s="418"/>
      <c r="I5" s="418"/>
      <c r="J5" s="418"/>
      <c r="K5" s="418"/>
      <c r="L5" s="418"/>
      <c r="M5" s="418"/>
      <c r="N5" s="418"/>
      <c r="O5" s="418"/>
      <c r="P5" s="418"/>
      <c r="Q5" s="418"/>
      <c r="R5" s="423"/>
      <c r="S5" s="423"/>
      <c r="T5" s="423"/>
      <c r="U5" s="423"/>
      <c r="V5" s="424"/>
      <c r="W5" s="427"/>
      <c r="X5" s="428"/>
      <c r="Y5" s="428"/>
      <c r="Z5" s="428"/>
      <c r="AA5" s="428"/>
      <c r="AB5" s="417"/>
      <c r="AC5" s="423"/>
      <c r="AD5" s="428"/>
      <c r="AE5" s="428"/>
      <c r="AF5" s="428"/>
      <c r="AG5" s="428"/>
      <c r="AH5" s="428"/>
      <c r="AI5" s="428"/>
      <c r="AJ5" s="428"/>
      <c r="AK5" s="428"/>
      <c r="AL5" s="430"/>
      <c r="AM5" s="466" t="s">
        <v>92</v>
      </c>
      <c r="AN5" s="467"/>
      <c r="AO5" s="467"/>
      <c r="AP5" s="467"/>
      <c r="AQ5" s="467"/>
      <c r="AR5" s="467"/>
      <c r="AS5" s="467"/>
      <c r="AT5" s="468"/>
      <c r="AU5" s="469" t="s">
        <v>93</v>
      </c>
      <c r="AV5" s="470"/>
      <c r="AW5" s="470"/>
      <c r="AX5" s="470"/>
      <c r="AY5" s="471" t="s">
        <v>94</v>
      </c>
      <c r="AZ5" s="472"/>
      <c r="BA5" s="472"/>
      <c r="BB5" s="472"/>
      <c r="BC5" s="472"/>
      <c r="BD5" s="472"/>
      <c r="BE5" s="472"/>
      <c r="BF5" s="472"/>
      <c r="BG5" s="472"/>
      <c r="BH5" s="472"/>
      <c r="BI5" s="472"/>
      <c r="BJ5" s="472"/>
      <c r="BK5" s="472"/>
      <c r="BL5" s="472"/>
      <c r="BM5" s="473"/>
      <c r="BN5" s="437">
        <v>4443968</v>
      </c>
      <c r="BO5" s="438"/>
      <c r="BP5" s="438"/>
      <c r="BQ5" s="438"/>
      <c r="BR5" s="438"/>
      <c r="BS5" s="438"/>
      <c r="BT5" s="438"/>
      <c r="BU5" s="439"/>
      <c r="BV5" s="437">
        <v>3624116</v>
      </c>
      <c r="BW5" s="438"/>
      <c r="BX5" s="438"/>
      <c r="BY5" s="438"/>
      <c r="BZ5" s="438"/>
      <c r="CA5" s="438"/>
      <c r="CB5" s="438"/>
      <c r="CC5" s="439"/>
      <c r="CD5" s="440" t="s">
        <v>95</v>
      </c>
      <c r="CE5" s="441"/>
      <c r="CF5" s="441"/>
      <c r="CG5" s="441"/>
      <c r="CH5" s="441"/>
      <c r="CI5" s="441"/>
      <c r="CJ5" s="441"/>
      <c r="CK5" s="441"/>
      <c r="CL5" s="441"/>
      <c r="CM5" s="441"/>
      <c r="CN5" s="441"/>
      <c r="CO5" s="441"/>
      <c r="CP5" s="441"/>
      <c r="CQ5" s="441"/>
      <c r="CR5" s="441"/>
      <c r="CS5" s="442"/>
      <c r="CT5" s="434">
        <v>89.5</v>
      </c>
      <c r="CU5" s="435"/>
      <c r="CV5" s="435"/>
      <c r="CW5" s="435"/>
      <c r="CX5" s="435"/>
      <c r="CY5" s="435"/>
      <c r="CZ5" s="435"/>
      <c r="DA5" s="436"/>
      <c r="DB5" s="434">
        <v>94.5</v>
      </c>
      <c r="DC5" s="435"/>
      <c r="DD5" s="435"/>
      <c r="DE5" s="435"/>
      <c r="DF5" s="435"/>
      <c r="DG5" s="435"/>
      <c r="DH5" s="435"/>
      <c r="DI5" s="436"/>
      <c r="DJ5" s="184"/>
      <c r="DK5" s="184"/>
      <c r="DL5" s="184"/>
      <c r="DM5" s="184"/>
      <c r="DN5" s="184"/>
      <c r="DO5" s="184"/>
    </row>
    <row r="6" spans="1:119" ht="18.75" customHeight="1" x14ac:dyDescent="0.15">
      <c r="A6" s="185"/>
      <c r="B6" s="443" t="s">
        <v>96</v>
      </c>
      <c r="C6" s="444"/>
      <c r="D6" s="444"/>
      <c r="E6" s="445"/>
      <c r="F6" s="445"/>
      <c r="G6" s="445"/>
      <c r="H6" s="445"/>
      <c r="I6" s="445"/>
      <c r="J6" s="445"/>
      <c r="K6" s="445"/>
      <c r="L6" s="445" t="s">
        <v>97</v>
      </c>
      <c r="M6" s="445"/>
      <c r="N6" s="445"/>
      <c r="O6" s="445"/>
      <c r="P6" s="445"/>
      <c r="Q6" s="445"/>
      <c r="R6" s="449"/>
      <c r="S6" s="449"/>
      <c r="T6" s="449"/>
      <c r="U6" s="449"/>
      <c r="V6" s="450"/>
      <c r="W6" s="453" t="s">
        <v>98</v>
      </c>
      <c r="X6" s="454"/>
      <c r="Y6" s="454"/>
      <c r="Z6" s="454"/>
      <c r="AA6" s="454"/>
      <c r="AB6" s="444"/>
      <c r="AC6" s="457" t="s">
        <v>99</v>
      </c>
      <c r="AD6" s="458"/>
      <c r="AE6" s="458"/>
      <c r="AF6" s="458"/>
      <c r="AG6" s="458"/>
      <c r="AH6" s="458"/>
      <c r="AI6" s="458"/>
      <c r="AJ6" s="458"/>
      <c r="AK6" s="458"/>
      <c r="AL6" s="459"/>
      <c r="AM6" s="466" t="s">
        <v>100</v>
      </c>
      <c r="AN6" s="467"/>
      <c r="AO6" s="467"/>
      <c r="AP6" s="467"/>
      <c r="AQ6" s="467"/>
      <c r="AR6" s="467"/>
      <c r="AS6" s="467"/>
      <c r="AT6" s="468"/>
      <c r="AU6" s="469" t="s">
        <v>93</v>
      </c>
      <c r="AV6" s="470"/>
      <c r="AW6" s="470"/>
      <c r="AX6" s="470"/>
      <c r="AY6" s="471" t="s">
        <v>101</v>
      </c>
      <c r="AZ6" s="472"/>
      <c r="BA6" s="472"/>
      <c r="BB6" s="472"/>
      <c r="BC6" s="472"/>
      <c r="BD6" s="472"/>
      <c r="BE6" s="472"/>
      <c r="BF6" s="472"/>
      <c r="BG6" s="472"/>
      <c r="BH6" s="472"/>
      <c r="BI6" s="472"/>
      <c r="BJ6" s="472"/>
      <c r="BK6" s="472"/>
      <c r="BL6" s="472"/>
      <c r="BM6" s="473"/>
      <c r="BN6" s="437">
        <v>222483</v>
      </c>
      <c r="BO6" s="438"/>
      <c r="BP6" s="438"/>
      <c r="BQ6" s="438"/>
      <c r="BR6" s="438"/>
      <c r="BS6" s="438"/>
      <c r="BT6" s="438"/>
      <c r="BU6" s="439"/>
      <c r="BV6" s="437">
        <v>254669</v>
      </c>
      <c r="BW6" s="438"/>
      <c r="BX6" s="438"/>
      <c r="BY6" s="438"/>
      <c r="BZ6" s="438"/>
      <c r="CA6" s="438"/>
      <c r="CB6" s="438"/>
      <c r="CC6" s="439"/>
      <c r="CD6" s="440" t="s">
        <v>102</v>
      </c>
      <c r="CE6" s="441"/>
      <c r="CF6" s="441"/>
      <c r="CG6" s="441"/>
      <c r="CH6" s="441"/>
      <c r="CI6" s="441"/>
      <c r="CJ6" s="441"/>
      <c r="CK6" s="441"/>
      <c r="CL6" s="441"/>
      <c r="CM6" s="441"/>
      <c r="CN6" s="441"/>
      <c r="CO6" s="441"/>
      <c r="CP6" s="441"/>
      <c r="CQ6" s="441"/>
      <c r="CR6" s="441"/>
      <c r="CS6" s="442"/>
      <c r="CT6" s="474">
        <v>91.7</v>
      </c>
      <c r="CU6" s="475"/>
      <c r="CV6" s="475"/>
      <c r="CW6" s="475"/>
      <c r="CX6" s="475"/>
      <c r="CY6" s="475"/>
      <c r="CZ6" s="475"/>
      <c r="DA6" s="476"/>
      <c r="DB6" s="474">
        <v>97</v>
      </c>
      <c r="DC6" s="475"/>
      <c r="DD6" s="475"/>
      <c r="DE6" s="475"/>
      <c r="DF6" s="475"/>
      <c r="DG6" s="475"/>
      <c r="DH6" s="475"/>
      <c r="DI6" s="476"/>
      <c r="DJ6" s="184"/>
      <c r="DK6" s="184"/>
      <c r="DL6" s="184"/>
      <c r="DM6" s="184"/>
      <c r="DN6" s="184"/>
      <c r="DO6" s="184"/>
    </row>
    <row r="7" spans="1:119" ht="18.75" customHeight="1" x14ac:dyDescent="0.15">
      <c r="A7" s="185"/>
      <c r="B7" s="413"/>
      <c r="C7" s="414"/>
      <c r="D7" s="414"/>
      <c r="E7" s="415"/>
      <c r="F7" s="415"/>
      <c r="G7" s="415"/>
      <c r="H7" s="415"/>
      <c r="I7" s="415"/>
      <c r="J7" s="415"/>
      <c r="K7" s="415"/>
      <c r="L7" s="415"/>
      <c r="M7" s="415"/>
      <c r="N7" s="415"/>
      <c r="O7" s="415"/>
      <c r="P7" s="415"/>
      <c r="Q7" s="415"/>
      <c r="R7" s="421"/>
      <c r="S7" s="421"/>
      <c r="T7" s="421"/>
      <c r="U7" s="421"/>
      <c r="V7" s="422"/>
      <c r="W7" s="425"/>
      <c r="X7" s="426"/>
      <c r="Y7" s="426"/>
      <c r="Z7" s="426"/>
      <c r="AA7" s="426"/>
      <c r="AB7" s="414"/>
      <c r="AC7" s="460"/>
      <c r="AD7" s="461"/>
      <c r="AE7" s="461"/>
      <c r="AF7" s="461"/>
      <c r="AG7" s="461"/>
      <c r="AH7" s="461"/>
      <c r="AI7" s="461"/>
      <c r="AJ7" s="461"/>
      <c r="AK7" s="461"/>
      <c r="AL7" s="462"/>
      <c r="AM7" s="466" t="s">
        <v>103</v>
      </c>
      <c r="AN7" s="467"/>
      <c r="AO7" s="467"/>
      <c r="AP7" s="467"/>
      <c r="AQ7" s="467"/>
      <c r="AR7" s="467"/>
      <c r="AS7" s="467"/>
      <c r="AT7" s="468"/>
      <c r="AU7" s="469" t="s">
        <v>93</v>
      </c>
      <c r="AV7" s="470"/>
      <c r="AW7" s="470"/>
      <c r="AX7" s="470"/>
      <c r="AY7" s="471" t="s">
        <v>104</v>
      </c>
      <c r="AZ7" s="472"/>
      <c r="BA7" s="472"/>
      <c r="BB7" s="472"/>
      <c r="BC7" s="472"/>
      <c r="BD7" s="472"/>
      <c r="BE7" s="472"/>
      <c r="BF7" s="472"/>
      <c r="BG7" s="472"/>
      <c r="BH7" s="472"/>
      <c r="BI7" s="472"/>
      <c r="BJ7" s="472"/>
      <c r="BK7" s="472"/>
      <c r="BL7" s="472"/>
      <c r="BM7" s="473"/>
      <c r="BN7" s="437">
        <v>10263</v>
      </c>
      <c r="BO7" s="438"/>
      <c r="BP7" s="438"/>
      <c r="BQ7" s="438"/>
      <c r="BR7" s="438"/>
      <c r="BS7" s="438"/>
      <c r="BT7" s="438"/>
      <c r="BU7" s="439"/>
      <c r="BV7" s="437">
        <v>3410</v>
      </c>
      <c r="BW7" s="438"/>
      <c r="BX7" s="438"/>
      <c r="BY7" s="438"/>
      <c r="BZ7" s="438"/>
      <c r="CA7" s="438"/>
      <c r="CB7" s="438"/>
      <c r="CC7" s="439"/>
      <c r="CD7" s="440" t="s">
        <v>105</v>
      </c>
      <c r="CE7" s="441"/>
      <c r="CF7" s="441"/>
      <c r="CG7" s="441"/>
      <c r="CH7" s="441"/>
      <c r="CI7" s="441"/>
      <c r="CJ7" s="441"/>
      <c r="CK7" s="441"/>
      <c r="CL7" s="441"/>
      <c r="CM7" s="441"/>
      <c r="CN7" s="441"/>
      <c r="CO7" s="441"/>
      <c r="CP7" s="441"/>
      <c r="CQ7" s="441"/>
      <c r="CR7" s="441"/>
      <c r="CS7" s="442"/>
      <c r="CT7" s="437">
        <v>2262928</v>
      </c>
      <c r="CU7" s="438"/>
      <c r="CV7" s="438"/>
      <c r="CW7" s="438"/>
      <c r="CX7" s="438"/>
      <c r="CY7" s="438"/>
      <c r="CZ7" s="438"/>
      <c r="DA7" s="439"/>
      <c r="DB7" s="437">
        <v>2170889</v>
      </c>
      <c r="DC7" s="438"/>
      <c r="DD7" s="438"/>
      <c r="DE7" s="438"/>
      <c r="DF7" s="438"/>
      <c r="DG7" s="438"/>
      <c r="DH7" s="438"/>
      <c r="DI7" s="439"/>
      <c r="DJ7" s="184"/>
      <c r="DK7" s="184"/>
      <c r="DL7" s="184"/>
      <c r="DM7" s="184"/>
      <c r="DN7" s="184"/>
      <c r="DO7" s="184"/>
    </row>
    <row r="8" spans="1:119" ht="18.75" customHeight="1" thickBot="1" x14ac:dyDescent="0.2">
      <c r="A8" s="185"/>
      <c r="B8" s="446"/>
      <c r="C8" s="447"/>
      <c r="D8" s="447"/>
      <c r="E8" s="448"/>
      <c r="F8" s="448"/>
      <c r="G8" s="448"/>
      <c r="H8" s="448"/>
      <c r="I8" s="448"/>
      <c r="J8" s="448"/>
      <c r="K8" s="448"/>
      <c r="L8" s="448"/>
      <c r="M8" s="448"/>
      <c r="N8" s="448"/>
      <c r="O8" s="448"/>
      <c r="P8" s="448"/>
      <c r="Q8" s="448"/>
      <c r="R8" s="451"/>
      <c r="S8" s="451"/>
      <c r="T8" s="451"/>
      <c r="U8" s="451"/>
      <c r="V8" s="452"/>
      <c r="W8" s="455"/>
      <c r="X8" s="456"/>
      <c r="Y8" s="456"/>
      <c r="Z8" s="456"/>
      <c r="AA8" s="456"/>
      <c r="AB8" s="447"/>
      <c r="AC8" s="463"/>
      <c r="AD8" s="464"/>
      <c r="AE8" s="464"/>
      <c r="AF8" s="464"/>
      <c r="AG8" s="464"/>
      <c r="AH8" s="464"/>
      <c r="AI8" s="464"/>
      <c r="AJ8" s="464"/>
      <c r="AK8" s="464"/>
      <c r="AL8" s="465"/>
      <c r="AM8" s="466" t="s">
        <v>106</v>
      </c>
      <c r="AN8" s="467"/>
      <c r="AO8" s="467"/>
      <c r="AP8" s="467"/>
      <c r="AQ8" s="467"/>
      <c r="AR8" s="467"/>
      <c r="AS8" s="467"/>
      <c r="AT8" s="468"/>
      <c r="AU8" s="469" t="s">
        <v>93</v>
      </c>
      <c r="AV8" s="470"/>
      <c r="AW8" s="470"/>
      <c r="AX8" s="470"/>
      <c r="AY8" s="471" t="s">
        <v>107</v>
      </c>
      <c r="AZ8" s="472"/>
      <c r="BA8" s="472"/>
      <c r="BB8" s="472"/>
      <c r="BC8" s="472"/>
      <c r="BD8" s="472"/>
      <c r="BE8" s="472"/>
      <c r="BF8" s="472"/>
      <c r="BG8" s="472"/>
      <c r="BH8" s="472"/>
      <c r="BI8" s="472"/>
      <c r="BJ8" s="472"/>
      <c r="BK8" s="472"/>
      <c r="BL8" s="472"/>
      <c r="BM8" s="473"/>
      <c r="BN8" s="437">
        <v>212220</v>
      </c>
      <c r="BO8" s="438"/>
      <c r="BP8" s="438"/>
      <c r="BQ8" s="438"/>
      <c r="BR8" s="438"/>
      <c r="BS8" s="438"/>
      <c r="BT8" s="438"/>
      <c r="BU8" s="439"/>
      <c r="BV8" s="437">
        <v>251259</v>
      </c>
      <c r="BW8" s="438"/>
      <c r="BX8" s="438"/>
      <c r="BY8" s="438"/>
      <c r="BZ8" s="438"/>
      <c r="CA8" s="438"/>
      <c r="CB8" s="438"/>
      <c r="CC8" s="439"/>
      <c r="CD8" s="440" t="s">
        <v>108</v>
      </c>
      <c r="CE8" s="441"/>
      <c r="CF8" s="441"/>
      <c r="CG8" s="441"/>
      <c r="CH8" s="441"/>
      <c r="CI8" s="441"/>
      <c r="CJ8" s="441"/>
      <c r="CK8" s="441"/>
      <c r="CL8" s="441"/>
      <c r="CM8" s="441"/>
      <c r="CN8" s="441"/>
      <c r="CO8" s="441"/>
      <c r="CP8" s="441"/>
      <c r="CQ8" s="441"/>
      <c r="CR8" s="441"/>
      <c r="CS8" s="442"/>
      <c r="CT8" s="477">
        <v>0.12</v>
      </c>
      <c r="CU8" s="478"/>
      <c r="CV8" s="478"/>
      <c r="CW8" s="478"/>
      <c r="CX8" s="478"/>
      <c r="CY8" s="478"/>
      <c r="CZ8" s="478"/>
      <c r="DA8" s="479"/>
      <c r="DB8" s="477">
        <v>0.12</v>
      </c>
      <c r="DC8" s="478"/>
      <c r="DD8" s="478"/>
      <c r="DE8" s="478"/>
      <c r="DF8" s="478"/>
      <c r="DG8" s="478"/>
      <c r="DH8" s="478"/>
      <c r="DI8" s="479"/>
      <c r="DJ8" s="184"/>
      <c r="DK8" s="184"/>
      <c r="DL8" s="184"/>
      <c r="DM8" s="184"/>
      <c r="DN8" s="184"/>
      <c r="DO8" s="184"/>
    </row>
    <row r="9" spans="1:119" ht="18.75" customHeight="1" thickBot="1" x14ac:dyDescent="0.2">
      <c r="A9" s="185"/>
      <c r="B9" s="431" t="s">
        <v>109</v>
      </c>
      <c r="C9" s="432"/>
      <c r="D9" s="432"/>
      <c r="E9" s="432"/>
      <c r="F9" s="432"/>
      <c r="G9" s="432"/>
      <c r="H9" s="432"/>
      <c r="I9" s="432"/>
      <c r="J9" s="432"/>
      <c r="K9" s="480"/>
      <c r="L9" s="481" t="s">
        <v>110</v>
      </c>
      <c r="M9" s="482"/>
      <c r="N9" s="482"/>
      <c r="O9" s="482"/>
      <c r="P9" s="482"/>
      <c r="Q9" s="483"/>
      <c r="R9" s="484">
        <v>1528</v>
      </c>
      <c r="S9" s="485"/>
      <c r="T9" s="485"/>
      <c r="U9" s="485"/>
      <c r="V9" s="486"/>
      <c r="W9" s="394" t="s">
        <v>111</v>
      </c>
      <c r="X9" s="395"/>
      <c r="Y9" s="395"/>
      <c r="Z9" s="395"/>
      <c r="AA9" s="395"/>
      <c r="AB9" s="395"/>
      <c r="AC9" s="395"/>
      <c r="AD9" s="395"/>
      <c r="AE9" s="395"/>
      <c r="AF9" s="395"/>
      <c r="AG9" s="395"/>
      <c r="AH9" s="395"/>
      <c r="AI9" s="395"/>
      <c r="AJ9" s="395"/>
      <c r="AK9" s="395"/>
      <c r="AL9" s="396"/>
      <c r="AM9" s="466" t="s">
        <v>112</v>
      </c>
      <c r="AN9" s="467"/>
      <c r="AO9" s="467"/>
      <c r="AP9" s="467"/>
      <c r="AQ9" s="467"/>
      <c r="AR9" s="467"/>
      <c r="AS9" s="467"/>
      <c r="AT9" s="468"/>
      <c r="AU9" s="469" t="s">
        <v>113</v>
      </c>
      <c r="AV9" s="470"/>
      <c r="AW9" s="470"/>
      <c r="AX9" s="470"/>
      <c r="AY9" s="471" t="s">
        <v>114</v>
      </c>
      <c r="AZ9" s="472"/>
      <c r="BA9" s="472"/>
      <c r="BB9" s="472"/>
      <c r="BC9" s="472"/>
      <c r="BD9" s="472"/>
      <c r="BE9" s="472"/>
      <c r="BF9" s="472"/>
      <c r="BG9" s="472"/>
      <c r="BH9" s="472"/>
      <c r="BI9" s="472"/>
      <c r="BJ9" s="472"/>
      <c r="BK9" s="472"/>
      <c r="BL9" s="472"/>
      <c r="BM9" s="473"/>
      <c r="BN9" s="437">
        <v>-39039</v>
      </c>
      <c r="BO9" s="438"/>
      <c r="BP9" s="438"/>
      <c r="BQ9" s="438"/>
      <c r="BR9" s="438"/>
      <c r="BS9" s="438"/>
      <c r="BT9" s="438"/>
      <c r="BU9" s="439"/>
      <c r="BV9" s="437">
        <v>71417</v>
      </c>
      <c r="BW9" s="438"/>
      <c r="BX9" s="438"/>
      <c r="BY9" s="438"/>
      <c r="BZ9" s="438"/>
      <c r="CA9" s="438"/>
      <c r="CB9" s="438"/>
      <c r="CC9" s="439"/>
      <c r="CD9" s="440" t="s">
        <v>115</v>
      </c>
      <c r="CE9" s="441"/>
      <c r="CF9" s="441"/>
      <c r="CG9" s="441"/>
      <c r="CH9" s="441"/>
      <c r="CI9" s="441"/>
      <c r="CJ9" s="441"/>
      <c r="CK9" s="441"/>
      <c r="CL9" s="441"/>
      <c r="CM9" s="441"/>
      <c r="CN9" s="441"/>
      <c r="CO9" s="441"/>
      <c r="CP9" s="441"/>
      <c r="CQ9" s="441"/>
      <c r="CR9" s="441"/>
      <c r="CS9" s="442"/>
      <c r="CT9" s="434">
        <v>20.7</v>
      </c>
      <c r="CU9" s="435"/>
      <c r="CV9" s="435"/>
      <c r="CW9" s="435"/>
      <c r="CX9" s="435"/>
      <c r="CY9" s="435"/>
      <c r="CZ9" s="435"/>
      <c r="DA9" s="436"/>
      <c r="DB9" s="434">
        <v>23</v>
      </c>
      <c r="DC9" s="435"/>
      <c r="DD9" s="435"/>
      <c r="DE9" s="435"/>
      <c r="DF9" s="435"/>
      <c r="DG9" s="435"/>
      <c r="DH9" s="435"/>
      <c r="DI9" s="436"/>
      <c r="DJ9" s="184"/>
      <c r="DK9" s="184"/>
      <c r="DL9" s="184"/>
      <c r="DM9" s="184"/>
      <c r="DN9" s="184"/>
      <c r="DO9" s="184"/>
    </row>
    <row r="10" spans="1:119" ht="18.75" customHeight="1" thickBot="1" x14ac:dyDescent="0.2">
      <c r="A10" s="185"/>
      <c r="B10" s="431"/>
      <c r="C10" s="432"/>
      <c r="D10" s="432"/>
      <c r="E10" s="432"/>
      <c r="F10" s="432"/>
      <c r="G10" s="432"/>
      <c r="H10" s="432"/>
      <c r="I10" s="432"/>
      <c r="J10" s="432"/>
      <c r="K10" s="480"/>
      <c r="L10" s="487" t="s">
        <v>116</v>
      </c>
      <c r="M10" s="467"/>
      <c r="N10" s="467"/>
      <c r="O10" s="467"/>
      <c r="P10" s="467"/>
      <c r="Q10" s="468"/>
      <c r="R10" s="488">
        <v>1767</v>
      </c>
      <c r="S10" s="489"/>
      <c r="T10" s="489"/>
      <c r="U10" s="489"/>
      <c r="V10" s="490"/>
      <c r="W10" s="425"/>
      <c r="X10" s="426"/>
      <c r="Y10" s="426"/>
      <c r="Z10" s="426"/>
      <c r="AA10" s="426"/>
      <c r="AB10" s="426"/>
      <c r="AC10" s="426"/>
      <c r="AD10" s="426"/>
      <c r="AE10" s="426"/>
      <c r="AF10" s="426"/>
      <c r="AG10" s="426"/>
      <c r="AH10" s="426"/>
      <c r="AI10" s="426"/>
      <c r="AJ10" s="426"/>
      <c r="AK10" s="426"/>
      <c r="AL10" s="429"/>
      <c r="AM10" s="466" t="s">
        <v>117</v>
      </c>
      <c r="AN10" s="467"/>
      <c r="AO10" s="467"/>
      <c r="AP10" s="467"/>
      <c r="AQ10" s="467"/>
      <c r="AR10" s="467"/>
      <c r="AS10" s="467"/>
      <c r="AT10" s="468"/>
      <c r="AU10" s="469" t="s">
        <v>118</v>
      </c>
      <c r="AV10" s="470"/>
      <c r="AW10" s="470"/>
      <c r="AX10" s="470"/>
      <c r="AY10" s="471" t="s">
        <v>119</v>
      </c>
      <c r="AZ10" s="472"/>
      <c r="BA10" s="472"/>
      <c r="BB10" s="472"/>
      <c r="BC10" s="472"/>
      <c r="BD10" s="472"/>
      <c r="BE10" s="472"/>
      <c r="BF10" s="472"/>
      <c r="BG10" s="472"/>
      <c r="BH10" s="472"/>
      <c r="BI10" s="472"/>
      <c r="BJ10" s="472"/>
      <c r="BK10" s="472"/>
      <c r="BL10" s="472"/>
      <c r="BM10" s="473"/>
      <c r="BN10" s="437">
        <v>442957</v>
      </c>
      <c r="BO10" s="438"/>
      <c r="BP10" s="438"/>
      <c r="BQ10" s="438"/>
      <c r="BR10" s="438"/>
      <c r="BS10" s="438"/>
      <c r="BT10" s="438"/>
      <c r="BU10" s="439"/>
      <c r="BV10" s="437">
        <v>90057</v>
      </c>
      <c r="BW10" s="438"/>
      <c r="BX10" s="438"/>
      <c r="BY10" s="438"/>
      <c r="BZ10" s="438"/>
      <c r="CA10" s="438"/>
      <c r="CB10" s="438"/>
      <c r="CC10" s="439"/>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31"/>
      <c r="C11" s="432"/>
      <c r="D11" s="432"/>
      <c r="E11" s="432"/>
      <c r="F11" s="432"/>
      <c r="G11" s="432"/>
      <c r="H11" s="432"/>
      <c r="I11" s="432"/>
      <c r="J11" s="432"/>
      <c r="K11" s="480"/>
      <c r="L11" s="491" t="s">
        <v>121</v>
      </c>
      <c r="M11" s="492"/>
      <c r="N11" s="492"/>
      <c r="O11" s="492"/>
      <c r="P11" s="492"/>
      <c r="Q11" s="493"/>
      <c r="R11" s="494" t="s">
        <v>122</v>
      </c>
      <c r="S11" s="495"/>
      <c r="T11" s="495"/>
      <c r="U11" s="495"/>
      <c r="V11" s="496"/>
      <c r="W11" s="425"/>
      <c r="X11" s="426"/>
      <c r="Y11" s="426"/>
      <c r="Z11" s="426"/>
      <c r="AA11" s="426"/>
      <c r="AB11" s="426"/>
      <c r="AC11" s="426"/>
      <c r="AD11" s="426"/>
      <c r="AE11" s="426"/>
      <c r="AF11" s="426"/>
      <c r="AG11" s="426"/>
      <c r="AH11" s="426"/>
      <c r="AI11" s="426"/>
      <c r="AJ11" s="426"/>
      <c r="AK11" s="426"/>
      <c r="AL11" s="429"/>
      <c r="AM11" s="466" t="s">
        <v>123</v>
      </c>
      <c r="AN11" s="467"/>
      <c r="AO11" s="467"/>
      <c r="AP11" s="467"/>
      <c r="AQ11" s="467"/>
      <c r="AR11" s="467"/>
      <c r="AS11" s="467"/>
      <c r="AT11" s="468"/>
      <c r="AU11" s="469" t="s">
        <v>118</v>
      </c>
      <c r="AV11" s="470"/>
      <c r="AW11" s="470"/>
      <c r="AX11" s="470"/>
      <c r="AY11" s="471" t="s">
        <v>124</v>
      </c>
      <c r="AZ11" s="472"/>
      <c r="BA11" s="472"/>
      <c r="BB11" s="472"/>
      <c r="BC11" s="472"/>
      <c r="BD11" s="472"/>
      <c r="BE11" s="472"/>
      <c r="BF11" s="472"/>
      <c r="BG11" s="472"/>
      <c r="BH11" s="472"/>
      <c r="BI11" s="472"/>
      <c r="BJ11" s="472"/>
      <c r="BK11" s="472"/>
      <c r="BL11" s="472"/>
      <c r="BM11" s="473"/>
      <c r="BN11" s="437">
        <v>0</v>
      </c>
      <c r="BO11" s="438"/>
      <c r="BP11" s="438"/>
      <c r="BQ11" s="438"/>
      <c r="BR11" s="438"/>
      <c r="BS11" s="438"/>
      <c r="BT11" s="438"/>
      <c r="BU11" s="439"/>
      <c r="BV11" s="437">
        <v>0</v>
      </c>
      <c r="BW11" s="438"/>
      <c r="BX11" s="438"/>
      <c r="BY11" s="438"/>
      <c r="BZ11" s="438"/>
      <c r="CA11" s="438"/>
      <c r="CB11" s="438"/>
      <c r="CC11" s="439"/>
      <c r="CD11" s="440" t="s">
        <v>125</v>
      </c>
      <c r="CE11" s="441"/>
      <c r="CF11" s="441"/>
      <c r="CG11" s="441"/>
      <c r="CH11" s="441"/>
      <c r="CI11" s="441"/>
      <c r="CJ11" s="441"/>
      <c r="CK11" s="441"/>
      <c r="CL11" s="441"/>
      <c r="CM11" s="441"/>
      <c r="CN11" s="441"/>
      <c r="CO11" s="441"/>
      <c r="CP11" s="441"/>
      <c r="CQ11" s="441"/>
      <c r="CR11" s="441"/>
      <c r="CS11" s="442"/>
      <c r="CT11" s="477" t="s">
        <v>126</v>
      </c>
      <c r="CU11" s="478"/>
      <c r="CV11" s="478"/>
      <c r="CW11" s="478"/>
      <c r="CX11" s="478"/>
      <c r="CY11" s="478"/>
      <c r="CZ11" s="478"/>
      <c r="DA11" s="479"/>
      <c r="DB11" s="477" t="s">
        <v>126</v>
      </c>
      <c r="DC11" s="478"/>
      <c r="DD11" s="478"/>
      <c r="DE11" s="478"/>
      <c r="DF11" s="478"/>
      <c r="DG11" s="478"/>
      <c r="DH11" s="478"/>
      <c r="DI11" s="479"/>
      <c r="DJ11" s="184"/>
      <c r="DK11" s="184"/>
      <c r="DL11" s="184"/>
      <c r="DM11" s="184"/>
      <c r="DN11" s="184"/>
      <c r="DO11" s="184"/>
    </row>
    <row r="12" spans="1:119" ht="18.75" customHeight="1" x14ac:dyDescent="0.15">
      <c r="A12" s="185"/>
      <c r="B12" s="497" t="s">
        <v>127</v>
      </c>
      <c r="C12" s="498"/>
      <c r="D12" s="498"/>
      <c r="E12" s="498"/>
      <c r="F12" s="498"/>
      <c r="G12" s="498"/>
      <c r="H12" s="498"/>
      <c r="I12" s="498"/>
      <c r="J12" s="498"/>
      <c r="K12" s="499"/>
      <c r="L12" s="506" t="s">
        <v>128</v>
      </c>
      <c r="M12" s="507"/>
      <c r="N12" s="507"/>
      <c r="O12" s="507"/>
      <c r="P12" s="507"/>
      <c r="Q12" s="508"/>
      <c r="R12" s="509">
        <v>1440</v>
      </c>
      <c r="S12" s="510"/>
      <c r="T12" s="510"/>
      <c r="U12" s="510"/>
      <c r="V12" s="511"/>
      <c r="W12" s="512" t="s">
        <v>1</v>
      </c>
      <c r="X12" s="470"/>
      <c r="Y12" s="470"/>
      <c r="Z12" s="470"/>
      <c r="AA12" s="470"/>
      <c r="AB12" s="513"/>
      <c r="AC12" s="514" t="s">
        <v>129</v>
      </c>
      <c r="AD12" s="515"/>
      <c r="AE12" s="515"/>
      <c r="AF12" s="515"/>
      <c r="AG12" s="516"/>
      <c r="AH12" s="514" t="s">
        <v>130</v>
      </c>
      <c r="AI12" s="515"/>
      <c r="AJ12" s="515"/>
      <c r="AK12" s="515"/>
      <c r="AL12" s="517"/>
      <c r="AM12" s="466" t="s">
        <v>131</v>
      </c>
      <c r="AN12" s="467"/>
      <c r="AO12" s="467"/>
      <c r="AP12" s="467"/>
      <c r="AQ12" s="467"/>
      <c r="AR12" s="467"/>
      <c r="AS12" s="467"/>
      <c r="AT12" s="468"/>
      <c r="AU12" s="469" t="s">
        <v>93</v>
      </c>
      <c r="AV12" s="470"/>
      <c r="AW12" s="470"/>
      <c r="AX12" s="470"/>
      <c r="AY12" s="471" t="s">
        <v>132</v>
      </c>
      <c r="AZ12" s="472"/>
      <c r="BA12" s="472"/>
      <c r="BB12" s="472"/>
      <c r="BC12" s="472"/>
      <c r="BD12" s="472"/>
      <c r="BE12" s="472"/>
      <c r="BF12" s="472"/>
      <c r="BG12" s="472"/>
      <c r="BH12" s="472"/>
      <c r="BI12" s="472"/>
      <c r="BJ12" s="472"/>
      <c r="BK12" s="472"/>
      <c r="BL12" s="472"/>
      <c r="BM12" s="473"/>
      <c r="BN12" s="437">
        <v>0</v>
      </c>
      <c r="BO12" s="438"/>
      <c r="BP12" s="438"/>
      <c r="BQ12" s="438"/>
      <c r="BR12" s="438"/>
      <c r="BS12" s="438"/>
      <c r="BT12" s="438"/>
      <c r="BU12" s="439"/>
      <c r="BV12" s="437">
        <v>83371</v>
      </c>
      <c r="BW12" s="438"/>
      <c r="BX12" s="438"/>
      <c r="BY12" s="438"/>
      <c r="BZ12" s="438"/>
      <c r="CA12" s="438"/>
      <c r="CB12" s="438"/>
      <c r="CC12" s="439"/>
      <c r="CD12" s="440" t="s">
        <v>133</v>
      </c>
      <c r="CE12" s="441"/>
      <c r="CF12" s="441"/>
      <c r="CG12" s="441"/>
      <c r="CH12" s="441"/>
      <c r="CI12" s="441"/>
      <c r="CJ12" s="441"/>
      <c r="CK12" s="441"/>
      <c r="CL12" s="441"/>
      <c r="CM12" s="441"/>
      <c r="CN12" s="441"/>
      <c r="CO12" s="441"/>
      <c r="CP12" s="441"/>
      <c r="CQ12" s="441"/>
      <c r="CR12" s="441"/>
      <c r="CS12" s="442"/>
      <c r="CT12" s="477" t="s">
        <v>126</v>
      </c>
      <c r="CU12" s="478"/>
      <c r="CV12" s="478"/>
      <c r="CW12" s="478"/>
      <c r="CX12" s="478"/>
      <c r="CY12" s="478"/>
      <c r="CZ12" s="478"/>
      <c r="DA12" s="479"/>
      <c r="DB12" s="477" t="s">
        <v>126</v>
      </c>
      <c r="DC12" s="478"/>
      <c r="DD12" s="478"/>
      <c r="DE12" s="478"/>
      <c r="DF12" s="478"/>
      <c r="DG12" s="478"/>
      <c r="DH12" s="478"/>
      <c r="DI12" s="479"/>
      <c r="DJ12" s="184"/>
      <c r="DK12" s="184"/>
      <c r="DL12" s="184"/>
      <c r="DM12" s="184"/>
      <c r="DN12" s="184"/>
      <c r="DO12" s="184"/>
    </row>
    <row r="13" spans="1:119" ht="18.75" customHeight="1" x14ac:dyDescent="0.15">
      <c r="A13" s="185"/>
      <c r="B13" s="500"/>
      <c r="C13" s="501"/>
      <c r="D13" s="501"/>
      <c r="E13" s="501"/>
      <c r="F13" s="501"/>
      <c r="G13" s="501"/>
      <c r="H13" s="501"/>
      <c r="I13" s="501"/>
      <c r="J13" s="501"/>
      <c r="K13" s="502"/>
      <c r="L13" s="195"/>
      <c r="M13" s="528" t="s">
        <v>134</v>
      </c>
      <c r="N13" s="529"/>
      <c r="O13" s="529"/>
      <c r="P13" s="529"/>
      <c r="Q13" s="530"/>
      <c r="R13" s="521">
        <v>1432</v>
      </c>
      <c r="S13" s="522"/>
      <c r="T13" s="522"/>
      <c r="U13" s="522"/>
      <c r="V13" s="523"/>
      <c r="W13" s="453" t="s">
        <v>135</v>
      </c>
      <c r="X13" s="454"/>
      <c r="Y13" s="454"/>
      <c r="Z13" s="454"/>
      <c r="AA13" s="454"/>
      <c r="AB13" s="444"/>
      <c r="AC13" s="488">
        <v>182</v>
      </c>
      <c r="AD13" s="489"/>
      <c r="AE13" s="489"/>
      <c r="AF13" s="489"/>
      <c r="AG13" s="531"/>
      <c r="AH13" s="488">
        <v>195</v>
      </c>
      <c r="AI13" s="489"/>
      <c r="AJ13" s="489"/>
      <c r="AK13" s="489"/>
      <c r="AL13" s="490"/>
      <c r="AM13" s="466" t="s">
        <v>136</v>
      </c>
      <c r="AN13" s="467"/>
      <c r="AO13" s="467"/>
      <c r="AP13" s="467"/>
      <c r="AQ13" s="467"/>
      <c r="AR13" s="467"/>
      <c r="AS13" s="467"/>
      <c r="AT13" s="468"/>
      <c r="AU13" s="469" t="s">
        <v>137</v>
      </c>
      <c r="AV13" s="470"/>
      <c r="AW13" s="470"/>
      <c r="AX13" s="470"/>
      <c r="AY13" s="471" t="s">
        <v>138</v>
      </c>
      <c r="AZ13" s="472"/>
      <c r="BA13" s="472"/>
      <c r="BB13" s="472"/>
      <c r="BC13" s="472"/>
      <c r="BD13" s="472"/>
      <c r="BE13" s="472"/>
      <c r="BF13" s="472"/>
      <c r="BG13" s="472"/>
      <c r="BH13" s="472"/>
      <c r="BI13" s="472"/>
      <c r="BJ13" s="472"/>
      <c r="BK13" s="472"/>
      <c r="BL13" s="472"/>
      <c r="BM13" s="473"/>
      <c r="BN13" s="437">
        <v>403918</v>
      </c>
      <c r="BO13" s="438"/>
      <c r="BP13" s="438"/>
      <c r="BQ13" s="438"/>
      <c r="BR13" s="438"/>
      <c r="BS13" s="438"/>
      <c r="BT13" s="438"/>
      <c r="BU13" s="439"/>
      <c r="BV13" s="437">
        <v>78103</v>
      </c>
      <c r="BW13" s="438"/>
      <c r="BX13" s="438"/>
      <c r="BY13" s="438"/>
      <c r="BZ13" s="438"/>
      <c r="CA13" s="438"/>
      <c r="CB13" s="438"/>
      <c r="CC13" s="439"/>
      <c r="CD13" s="440" t="s">
        <v>139</v>
      </c>
      <c r="CE13" s="441"/>
      <c r="CF13" s="441"/>
      <c r="CG13" s="441"/>
      <c r="CH13" s="441"/>
      <c r="CI13" s="441"/>
      <c r="CJ13" s="441"/>
      <c r="CK13" s="441"/>
      <c r="CL13" s="441"/>
      <c r="CM13" s="441"/>
      <c r="CN13" s="441"/>
      <c r="CO13" s="441"/>
      <c r="CP13" s="441"/>
      <c r="CQ13" s="441"/>
      <c r="CR13" s="441"/>
      <c r="CS13" s="442"/>
      <c r="CT13" s="434">
        <v>13.3</v>
      </c>
      <c r="CU13" s="435"/>
      <c r="CV13" s="435"/>
      <c r="CW13" s="435"/>
      <c r="CX13" s="435"/>
      <c r="CY13" s="435"/>
      <c r="CZ13" s="435"/>
      <c r="DA13" s="436"/>
      <c r="DB13" s="434">
        <v>12.7</v>
      </c>
      <c r="DC13" s="435"/>
      <c r="DD13" s="435"/>
      <c r="DE13" s="435"/>
      <c r="DF13" s="435"/>
      <c r="DG13" s="435"/>
      <c r="DH13" s="435"/>
      <c r="DI13" s="436"/>
      <c r="DJ13" s="184"/>
      <c r="DK13" s="184"/>
      <c r="DL13" s="184"/>
      <c r="DM13" s="184"/>
      <c r="DN13" s="184"/>
      <c r="DO13" s="184"/>
    </row>
    <row r="14" spans="1:119" ht="18.75" customHeight="1" thickBot="1" x14ac:dyDescent="0.2">
      <c r="A14" s="185"/>
      <c r="B14" s="500"/>
      <c r="C14" s="501"/>
      <c r="D14" s="501"/>
      <c r="E14" s="501"/>
      <c r="F14" s="501"/>
      <c r="G14" s="501"/>
      <c r="H14" s="501"/>
      <c r="I14" s="501"/>
      <c r="J14" s="501"/>
      <c r="K14" s="502"/>
      <c r="L14" s="518" t="s">
        <v>140</v>
      </c>
      <c r="M14" s="519"/>
      <c r="N14" s="519"/>
      <c r="O14" s="519"/>
      <c r="P14" s="519"/>
      <c r="Q14" s="520"/>
      <c r="R14" s="521">
        <v>1492</v>
      </c>
      <c r="S14" s="522"/>
      <c r="T14" s="522"/>
      <c r="U14" s="522"/>
      <c r="V14" s="523"/>
      <c r="W14" s="427"/>
      <c r="X14" s="428"/>
      <c r="Y14" s="428"/>
      <c r="Z14" s="428"/>
      <c r="AA14" s="428"/>
      <c r="AB14" s="417"/>
      <c r="AC14" s="524">
        <v>18.399999999999999</v>
      </c>
      <c r="AD14" s="525"/>
      <c r="AE14" s="525"/>
      <c r="AF14" s="525"/>
      <c r="AG14" s="526"/>
      <c r="AH14" s="524">
        <v>19.7</v>
      </c>
      <c r="AI14" s="525"/>
      <c r="AJ14" s="525"/>
      <c r="AK14" s="525"/>
      <c r="AL14" s="527"/>
      <c r="AM14" s="466"/>
      <c r="AN14" s="467"/>
      <c r="AO14" s="467"/>
      <c r="AP14" s="467"/>
      <c r="AQ14" s="467"/>
      <c r="AR14" s="467"/>
      <c r="AS14" s="467"/>
      <c r="AT14" s="468"/>
      <c r="AU14" s="469"/>
      <c r="AV14" s="470"/>
      <c r="AW14" s="470"/>
      <c r="AX14" s="470"/>
      <c r="AY14" s="471"/>
      <c r="AZ14" s="472"/>
      <c r="BA14" s="472"/>
      <c r="BB14" s="472"/>
      <c r="BC14" s="472"/>
      <c r="BD14" s="472"/>
      <c r="BE14" s="472"/>
      <c r="BF14" s="472"/>
      <c r="BG14" s="472"/>
      <c r="BH14" s="472"/>
      <c r="BI14" s="472"/>
      <c r="BJ14" s="472"/>
      <c r="BK14" s="472"/>
      <c r="BL14" s="472"/>
      <c r="BM14" s="473"/>
      <c r="BN14" s="437"/>
      <c r="BO14" s="438"/>
      <c r="BP14" s="438"/>
      <c r="BQ14" s="438"/>
      <c r="BR14" s="438"/>
      <c r="BS14" s="438"/>
      <c r="BT14" s="438"/>
      <c r="BU14" s="439"/>
      <c r="BV14" s="437"/>
      <c r="BW14" s="438"/>
      <c r="BX14" s="438"/>
      <c r="BY14" s="438"/>
      <c r="BZ14" s="438"/>
      <c r="CA14" s="438"/>
      <c r="CB14" s="438"/>
      <c r="CC14" s="439"/>
      <c r="CD14" s="532" t="s">
        <v>141</v>
      </c>
      <c r="CE14" s="533"/>
      <c r="CF14" s="533"/>
      <c r="CG14" s="533"/>
      <c r="CH14" s="533"/>
      <c r="CI14" s="533"/>
      <c r="CJ14" s="533"/>
      <c r="CK14" s="533"/>
      <c r="CL14" s="533"/>
      <c r="CM14" s="533"/>
      <c r="CN14" s="533"/>
      <c r="CO14" s="533"/>
      <c r="CP14" s="533"/>
      <c r="CQ14" s="533"/>
      <c r="CR14" s="533"/>
      <c r="CS14" s="534"/>
      <c r="CT14" s="535" t="s">
        <v>126</v>
      </c>
      <c r="CU14" s="536"/>
      <c r="CV14" s="536"/>
      <c r="CW14" s="536"/>
      <c r="CX14" s="536"/>
      <c r="CY14" s="536"/>
      <c r="CZ14" s="536"/>
      <c r="DA14" s="537"/>
      <c r="DB14" s="535" t="s">
        <v>126</v>
      </c>
      <c r="DC14" s="536"/>
      <c r="DD14" s="536"/>
      <c r="DE14" s="536"/>
      <c r="DF14" s="536"/>
      <c r="DG14" s="536"/>
      <c r="DH14" s="536"/>
      <c r="DI14" s="537"/>
      <c r="DJ14" s="184"/>
      <c r="DK14" s="184"/>
      <c r="DL14" s="184"/>
      <c r="DM14" s="184"/>
      <c r="DN14" s="184"/>
      <c r="DO14" s="184"/>
    </row>
    <row r="15" spans="1:119" ht="18.75" customHeight="1" x14ac:dyDescent="0.15">
      <c r="A15" s="185"/>
      <c r="B15" s="500"/>
      <c r="C15" s="501"/>
      <c r="D15" s="501"/>
      <c r="E15" s="501"/>
      <c r="F15" s="501"/>
      <c r="G15" s="501"/>
      <c r="H15" s="501"/>
      <c r="I15" s="501"/>
      <c r="J15" s="501"/>
      <c r="K15" s="502"/>
      <c r="L15" s="195"/>
      <c r="M15" s="528" t="s">
        <v>134</v>
      </c>
      <c r="N15" s="529"/>
      <c r="O15" s="529"/>
      <c r="P15" s="529"/>
      <c r="Q15" s="530"/>
      <c r="R15" s="521">
        <v>1483</v>
      </c>
      <c r="S15" s="522"/>
      <c r="T15" s="522"/>
      <c r="U15" s="522"/>
      <c r="V15" s="523"/>
      <c r="W15" s="453" t="s">
        <v>142</v>
      </c>
      <c r="X15" s="454"/>
      <c r="Y15" s="454"/>
      <c r="Z15" s="454"/>
      <c r="AA15" s="454"/>
      <c r="AB15" s="444"/>
      <c r="AC15" s="488">
        <v>286</v>
      </c>
      <c r="AD15" s="489"/>
      <c r="AE15" s="489"/>
      <c r="AF15" s="489"/>
      <c r="AG15" s="531"/>
      <c r="AH15" s="488">
        <v>278</v>
      </c>
      <c r="AI15" s="489"/>
      <c r="AJ15" s="489"/>
      <c r="AK15" s="489"/>
      <c r="AL15" s="490"/>
      <c r="AM15" s="466"/>
      <c r="AN15" s="467"/>
      <c r="AO15" s="467"/>
      <c r="AP15" s="467"/>
      <c r="AQ15" s="467"/>
      <c r="AR15" s="467"/>
      <c r="AS15" s="467"/>
      <c r="AT15" s="468"/>
      <c r="AU15" s="469"/>
      <c r="AV15" s="470"/>
      <c r="AW15" s="470"/>
      <c r="AX15" s="470"/>
      <c r="AY15" s="397" t="s">
        <v>143</v>
      </c>
      <c r="AZ15" s="398"/>
      <c r="BA15" s="398"/>
      <c r="BB15" s="398"/>
      <c r="BC15" s="398"/>
      <c r="BD15" s="398"/>
      <c r="BE15" s="398"/>
      <c r="BF15" s="398"/>
      <c r="BG15" s="398"/>
      <c r="BH15" s="398"/>
      <c r="BI15" s="398"/>
      <c r="BJ15" s="398"/>
      <c r="BK15" s="398"/>
      <c r="BL15" s="398"/>
      <c r="BM15" s="399"/>
      <c r="BN15" s="400">
        <v>251504</v>
      </c>
      <c r="BO15" s="401"/>
      <c r="BP15" s="401"/>
      <c r="BQ15" s="401"/>
      <c r="BR15" s="401"/>
      <c r="BS15" s="401"/>
      <c r="BT15" s="401"/>
      <c r="BU15" s="402"/>
      <c r="BV15" s="400">
        <v>238867</v>
      </c>
      <c r="BW15" s="401"/>
      <c r="BX15" s="401"/>
      <c r="BY15" s="401"/>
      <c r="BZ15" s="401"/>
      <c r="CA15" s="401"/>
      <c r="CB15" s="401"/>
      <c r="CC15" s="402"/>
      <c r="CD15" s="538" t="s">
        <v>144</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00"/>
      <c r="C16" s="501"/>
      <c r="D16" s="501"/>
      <c r="E16" s="501"/>
      <c r="F16" s="501"/>
      <c r="G16" s="501"/>
      <c r="H16" s="501"/>
      <c r="I16" s="501"/>
      <c r="J16" s="501"/>
      <c r="K16" s="502"/>
      <c r="L16" s="518" t="s">
        <v>145</v>
      </c>
      <c r="M16" s="549"/>
      <c r="N16" s="549"/>
      <c r="O16" s="549"/>
      <c r="P16" s="549"/>
      <c r="Q16" s="550"/>
      <c r="R16" s="541" t="s">
        <v>146</v>
      </c>
      <c r="S16" s="542"/>
      <c r="T16" s="542"/>
      <c r="U16" s="542"/>
      <c r="V16" s="543"/>
      <c r="W16" s="427"/>
      <c r="X16" s="428"/>
      <c r="Y16" s="428"/>
      <c r="Z16" s="428"/>
      <c r="AA16" s="428"/>
      <c r="AB16" s="417"/>
      <c r="AC16" s="524">
        <v>29</v>
      </c>
      <c r="AD16" s="525"/>
      <c r="AE16" s="525"/>
      <c r="AF16" s="525"/>
      <c r="AG16" s="526"/>
      <c r="AH16" s="524">
        <v>28.1</v>
      </c>
      <c r="AI16" s="525"/>
      <c r="AJ16" s="525"/>
      <c r="AK16" s="525"/>
      <c r="AL16" s="527"/>
      <c r="AM16" s="466"/>
      <c r="AN16" s="467"/>
      <c r="AO16" s="467"/>
      <c r="AP16" s="467"/>
      <c r="AQ16" s="467"/>
      <c r="AR16" s="467"/>
      <c r="AS16" s="467"/>
      <c r="AT16" s="468"/>
      <c r="AU16" s="469"/>
      <c r="AV16" s="470"/>
      <c r="AW16" s="470"/>
      <c r="AX16" s="470"/>
      <c r="AY16" s="471" t="s">
        <v>147</v>
      </c>
      <c r="AZ16" s="472"/>
      <c r="BA16" s="472"/>
      <c r="BB16" s="472"/>
      <c r="BC16" s="472"/>
      <c r="BD16" s="472"/>
      <c r="BE16" s="472"/>
      <c r="BF16" s="472"/>
      <c r="BG16" s="472"/>
      <c r="BH16" s="472"/>
      <c r="BI16" s="472"/>
      <c r="BJ16" s="472"/>
      <c r="BK16" s="472"/>
      <c r="BL16" s="472"/>
      <c r="BM16" s="473"/>
      <c r="BN16" s="437">
        <v>2159394</v>
      </c>
      <c r="BO16" s="438"/>
      <c r="BP16" s="438"/>
      <c r="BQ16" s="438"/>
      <c r="BR16" s="438"/>
      <c r="BS16" s="438"/>
      <c r="BT16" s="438"/>
      <c r="BU16" s="439"/>
      <c r="BV16" s="437">
        <v>2068637</v>
      </c>
      <c r="BW16" s="438"/>
      <c r="BX16" s="438"/>
      <c r="BY16" s="438"/>
      <c r="BZ16" s="438"/>
      <c r="CA16" s="438"/>
      <c r="CB16" s="438"/>
      <c r="CC16" s="439"/>
      <c r="CD16" s="199"/>
      <c r="CE16" s="547"/>
      <c r="CF16" s="547"/>
      <c r="CG16" s="547"/>
      <c r="CH16" s="547"/>
      <c r="CI16" s="547"/>
      <c r="CJ16" s="547"/>
      <c r="CK16" s="547"/>
      <c r="CL16" s="547"/>
      <c r="CM16" s="547"/>
      <c r="CN16" s="547"/>
      <c r="CO16" s="547"/>
      <c r="CP16" s="547"/>
      <c r="CQ16" s="547"/>
      <c r="CR16" s="547"/>
      <c r="CS16" s="548"/>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03"/>
      <c r="C17" s="504"/>
      <c r="D17" s="504"/>
      <c r="E17" s="504"/>
      <c r="F17" s="504"/>
      <c r="G17" s="504"/>
      <c r="H17" s="504"/>
      <c r="I17" s="504"/>
      <c r="J17" s="504"/>
      <c r="K17" s="505"/>
      <c r="L17" s="200"/>
      <c r="M17" s="544" t="s">
        <v>148</v>
      </c>
      <c r="N17" s="545"/>
      <c r="O17" s="545"/>
      <c r="P17" s="545"/>
      <c r="Q17" s="546"/>
      <c r="R17" s="541" t="s">
        <v>149</v>
      </c>
      <c r="S17" s="542"/>
      <c r="T17" s="542"/>
      <c r="U17" s="542"/>
      <c r="V17" s="543"/>
      <c r="W17" s="453" t="s">
        <v>150</v>
      </c>
      <c r="X17" s="454"/>
      <c r="Y17" s="454"/>
      <c r="Z17" s="454"/>
      <c r="AA17" s="454"/>
      <c r="AB17" s="444"/>
      <c r="AC17" s="488">
        <v>519</v>
      </c>
      <c r="AD17" s="489"/>
      <c r="AE17" s="489"/>
      <c r="AF17" s="489"/>
      <c r="AG17" s="531"/>
      <c r="AH17" s="488">
        <v>518</v>
      </c>
      <c r="AI17" s="489"/>
      <c r="AJ17" s="489"/>
      <c r="AK17" s="489"/>
      <c r="AL17" s="490"/>
      <c r="AM17" s="466"/>
      <c r="AN17" s="467"/>
      <c r="AO17" s="467"/>
      <c r="AP17" s="467"/>
      <c r="AQ17" s="467"/>
      <c r="AR17" s="467"/>
      <c r="AS17" s="467"/>
      <c r="AT17" s="468"/>
      <c r="AU17" s="469"/>
      <c r="AV17" s="470"/>
      <c r="AW17" s="470"/>
      <c r="AX17" s="470"/>
      <c r="AY17" s="471" t="s">
        <v>151</v>
      </c>
      <c r="AZ17" s="472"/>
      <c r="BA17" s="472"/>
      <c r="BB17" s="472"/>
      <c r="BC17" s="472"/>
      <c r="BD17" s="472"/>
      <c r="BE17" s="472"/>
      <c r="BF17" s="472"/>
      <c r="BG17" s="472"/>
      <c r="BH17" s="472"/>
      <c r="BI17" s="472"/>
      <c r="BJ17" s="472"/>
      <c r="BK17" s="472"/>
      <c r="BL17" s="472"/>
      <c r="BM17" s="473"/>
      <c r="BN17" s="437">
        <v>302261</v>
      </c>
      <c r="BO17" s="438"/>
      <c r="BP17" s="438"/>
      <c r="BQ17" s="438"/>
      <c r="BR17" s="438"/>
      <c r="BS17" s="438"/>
      <c r="BT17" s="438"/>
      <c r="BU17" s="439"/>
      <c r="BV17" s="437">
        <v>288057</v>
      </c>
      <c r="BW17" s="438"/>
      <c r="BX17" s="438"/>
      <c r="BY17" s="438"/>
      <c r="BZ17" s="438"/>
      <c r="CA17" s="438"/>
      <c r="CB17" s="438"/>
      <c r="CC17" s="439"/>
      <c r="CD17" s="199"/>
      <c r="CE17" s="547"/>
      <c r="CF17" s="547"/>
      <c r="CG17" s="547"/>
      <c r="CH17" s="547"/>
      <c r="CI17" s="547"/>
      <c r="CJ17" s="547"/>
      <c r="CK17" s="547"/>
      <c r="CL17" s="547"/>
      <c r="CM17" s="547"/>
      <c r="CN17" s="547"/>
      <c r="CO17" s="547"/>
      <c r="CP17" s="547"/>
      <c r="CQ17" s="547"/>
      <c r="CR17" s="547"/>
      <c r="CS17" s="548"/>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51" t="s">
        <v>152</v>
      </c>
      <c r="C18" s="480"/>
      <c r="D18" s="480"/>
      <c r="E18" s="552"/>
      <c r="F18" s="552"/>
      <c r="G18" s="552"/>
      <c r="H18" s="552"/>
      <c r="I18" s="552"/>
      <c r="J18" s="552"/>
      <c r="K18" s="552"/>
      <c r="L18" s="553">
        <v>594.74</v>
      </c>
      <c r="M18" s="553"/>
      <c r="N18" s="553"/>
      <c r="O18" s="553"/>
      <c r="P18" s="553"/>
      <c r="Q18" s="553"/>
      <c r="R18" s="554"/>
      <c r="S18" s="554"/>
      <c r="T18" s="554"/>
      <c r="U18" s="554"/>
      <c r="V18" s="555"/>
      <c r="W18" s="455"/>
      <c r="X18" s="456"/>
      <c r="Y18" s="456"/>
      <c r="Z18" s="456"/>
      <c r="AA18" s="456"/>
      <c r="AB18" s="447"/>
      <c r="AC18" s="556">
        <v>52.6</v>
      </c>
      <c r="AD18" s="557"/>
      <c r="AE18" s="557"/>
      <c r="AF18" s="557"/>
      <c r="AG18" s="558"/>
      <c r="AH18" s="556">
        <v>52.3</v>
      </c>
      <c r="AI18" s="557"/>
      <c r="AJ18" s="557"/>
      <c r="AK18" s="557"/>
      <c r="AL18" s="559"/>
      <c r="AM18" s="466"/>
      <c r="AN18" s="467"/>
      <c r="AO18" s="467"/>
      <c r="AP18" s="467"/>
      <c r="AQ18" s="467"/>
      <c r="AR18" s="467"/>
      <c r="AS18" s="467"/>
      <c r="AT18" s="468"/>
      <c r="AU18" s="469"/>
      <c r="AV18" s="470"/>
      <c r="AW18" s="470"/>
      <c r="AX18" s="470"/>
      <c r="AY18" s="471" t="s">
        <v>153</v>
      </c>
      <c r="AZ18" s="472"/>
      <c r="BA18" s="472"/>
      <c r="BB18" s="472"/>
      <c r="BC18" s="472"/>
      <c r="BD18" s="472"/>
      <c r="BE18" s="472"/>
      <c r="BF18" s="472"/>
      <c r="BG18" s="472"/>
      <c r="BH18" s="472"/>
      <c r="BI18" s="472"/>
      <c r="BJ18" s="472"/>
      <c r="BK18" s="472"/>
      <c r="BL18" s="472"/>
      <c r="BM18" s="473"/>
      <c r="BN18" s="437">
        <v>2023712</v>
      </c>
      <c r="BO18" s="438"/>
      <c r="BP18" s="438"/>
      <c r="BQ18" s="438"/>
      <c r="BR18" s="438"/>
      <c r="BS18" s="438"/>
      <c r="BT18" s="438"/>
      <c r="BU18" s="439"/>
      <c r="BV18" s="437">
        <v>2070442</v>
      </c>
      <c r="BW18" s="438"/>
      <c r="BX18" s="438"/>
      <c r="BY18" s="438"/>
      <c r="BZ18" s="438"/>
      <c r="CA18" s="438"/>
      <c r="CB18" s="438"/>
      <c r="CC18" s="439"/>
      <c r="CD18" s="199"/>
      <c r="CE18" s="547"/>
      <c r="CF18" s="547"/>
      <c r="CG18" s="547"/>
      <c r="CH18" s="547"/>
      <c r="CI18" s="547"/>
      <c r="CJ18" s="547"/>
      <c r="CK18" s="547"/>
      <c r="CL18" s="547"/>
      <c r="CM18" s="547"/>
      <c r="CN18" s="547"/>
      <c r="CO18" s="547"/>
      <c r="CP18" s="547"/>
      <c r="CQ18" s="547"/>
      <c r="CR18" s="547"/>
      <c r="CS18" s="548"/>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51" t="s">
        <v>154</v>
      </c>
      <c r="C19" s="480"/>
      <c r="D19" s="480"/>
      <c r="E19" s="552"/>
      <c r="F19" s="552"/>
      <c r="G19" s="552"/>
      <c r="H19" s="552"/>
      <c r="I19" s="552"/>
      <c r="J19" s="552"/>
      <c r="K19" s="552"/>
      <c r="L19" s="560">
        <v>3</v>
      </c>
      <c r="M19" s="560"/>
      <c r="N19" s="560"/>
      <c r="O19" s="560"/>
      <c r="P19" s="560"/>
      <c r="Q19" s="560"/>
      <c r="R19" s="561"/>
      <c r="S19" s="561"/>
      <c r="T19" s="561"/>
      <c r="U19" s="561"/>
      <c r="V19" s="562"/>
      <c r="W19" s="394"/>
      <c r="X19" s="395"/>
      <c r="Y19" s="395"/>
      <c r="Z19" s="395"/>
      <c r="AA19" s="395"/>
      <c r="AB19" s="395"/>
      <c r="AC19" s="569"/>
      <c r="AD19" s="569"/>
      <c r="AE19" s="569"/>
      <c r="AF19" s="569"/>
      <c r="AG19" s="569"/>
      <c r="AH19" s="569"/>
      <c r="AI19" s="569"/>
      <c r="AJ19" s="569"/>
      <c r="AK19" s="569"/>
      <c r="AL19" s="570"/>
      <c r="AM19" s="466"/>
      <c r="AN19" s="467"/>
      <c r="AO19" s="467"/>
      <c r="AP19" s="467"/>
      <c r="AQ19" s="467"/>
      <c r="AR19" s="467"/>
      <c r="AS19" s="467"/>
      <c r="AT19" s="468"/>
      <c r="AU19" s="469"/>
      <c r="AV19" s="470"/>
      <c r="AW19" s="470"/>
      <c r="AX19" s="470"/>
      <c r="AY19" s="471" t="s">
        <v>155</v>
      </c>
      <c r="AZ19" s="472"/>
      <c r="BA19" s="472"/>
      <c r="BB19" s="472"/>
      <c r="BC19" s="472"/>
      <c r="BD19" s="472"/>
      <c r="BE19" s="472"/>
      <c r="BF19" s="472"/>
      <c r="BG19" s="472"/>
      <c r="BH19" s="472"/>
      <c r="BI19" s="472"/>
      <c r="BJ19" s="472"/>
      <c r="BK19" s="472"/>
      <c r="BL19" s="472"/>
      <c r="BM19" s="473"/>
      <c r="BN19" s="437">
        <v>3118900</v>
      </c>
      <c r="BO19" s="438"/>
      <c r="BP19" s="438"/>
      <c r="BQ19" s="438"/>
      <c r="BR19" s="438"/>
      <c r="BS19" s="438"/>
      <c r="BT19" s="438"/>
      <c r="BU19" s="439"/>
      <c r="BV19" s="437">
        <v>2745345</v>
      </c>
      <c r="BW19" s="438"/>
      <c r="BX19" s="438"/>
      <c r="BY19" s="438"/>
      <c r="BZ19" s="438"/>
      <c r="CA19" s="438"/>
      <c r="CB19" s="438"/>
      <c r="CC19" s="439"/>
      <c r="CD19" s="199"/>
      <c r="CE19" s="547"/>
      <c r="CF19" s="547"/>
      <c r="CG19" s="547"/>
      <c r="CH19" s="547"/>
      <c r="CI19" s="547"/>
      <c r="CJ19" s="547"/>
      <c r="CK19" s="547"/>
      <c r="CL19" s="547"/>
      <c r="CM19" s="547"/>
      <c r="CN19" s="547"/>
      <c r="CO19" s="547"/>
      <c r="CP19" s="547"/>
      <c r="CQ19" s="547"/>
      <c r="CR19" s="547"/>
      <c r="CS19" s="548"/>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51" t="s">
        <v>156</v>
      </c>
      <c r="C20" s="480"/>
      <c r="D20" s="480"/>
      <c r="E20" s="552"/>
      <c r="F20" s="552"/>
      <c r="G20" s="552"/>
      <c r="H20" s="552"/>
      <c r="I20" s="552"/>
      <c r="J20" s="552"/>
      <c r="K20" s="552"/>
      <c r="L20" s="560">
        <v>822</v>
      </c>
      <c r="M20" s="560"/>
      <c r="N20" s="560"/>
      <c r="O20" s="560"/>
      <c r="P20" s="560"/>
      <c r="Q20" s="560"/>
      <c r="R20" s="561"/>
      <c r="S20" s="561"/>
      <c r="T20" s="561"/>
      <c r="U20" s="561"/>
      <c r="V20" s="562"/>
      <c r="W20" s="455"/>
      <c r="X20" s="456"/>
      <c r="Y20" s="456"/>
      <c r="Z20" s="456"/>
      <c r="AA20" s="456"/>
      <c r="AB20" s="456"/>
      <c r="AC20" s="563"/>
      <c r="AD20" s="563"/>
      <c r="AE20" s="563"/>
      <c r="AF20" s="563"/>
      <c r="AG20" s="563"/>
      <c r="AH20" s="563"/>
      <c r="AI20" s="563"/>
      <c r="AJ20" s="563"/>
      <c r="AK20" s="563"/>
      <c r="AL20" s="564"/>
      <c r="AM20" s="565"/>
      <c r="AN20" s="492"/>
      <c r="AO20" s="492"/>
      <c r="AP20" s="492"/>
      <c r="AQ20" s="492"/>
      <c r="AR20" s="492"/>
      <c r="AS20" s="492"/>
      <c r="AT20" s="493"/>
      <c r="AU20" s="566"/>
      <c r="AV20" s="567"/>
      <c r="AW20" s="567"/>
      <c r="AX20" s="568"/>
      <c r="AY20" s="471"/>
      <c r="AZ20" s="472"/>
      <c r="BA20" s="472"/>
      <c r="BB20" s="472"/>
      <c r="BC20" s="472"/>
      <c r="BD20" s="472"/>
      <c r="BE20" s="472"/>
      <c r="BF20" s="472"/>
      <c r="BG20" s="472"/>
      <c r="BH20" s="472"/>
      <c r="BI20" s="472"/>
      <c r="BJ20" s="472"/>
      <c r="BK20" s="472"/>
      <c r="BL20" s="472"/>
      <c r="BM20" s="473"/>
      <c r="BN20" s="437"/>
      <c r="BO20" s="438"/>
      <c r="BP20" s="438"/>
      <c r="BQ20" s="438"/>
      <c r="BR20" s="438"/>
      <c r="BS20" s="438"/>
      <c r="BT20" s="438"/>
      <c r="BU20" s="439"/>
      <c r="BV20" s="437"/>
      <c r="BW20" s="438"/>
      <c r="BX20" s="438"/>
      <c r="BY20" s="438"/>
      <c r="BZ20" s="438"/>
      <c r="CA20" s="438"/>
      <c r="CB20" s="438"/>
      <c r="CC20" s="439"/>
      <c r="CD20" s="199"/>
      <c r="CE20" s="547"/>
      <c r="CF20" s="547"/>
      <c r="CG20" s="547"/>
      <c r="CH20" s="547"/>
      <c r="CI20" s="547"/>
      <c r="CJ20" s="547"/>
      <c r="CK20" s="547"/>
      <c r="CL20" s="547"/>
      <c r="CM20" s="547"/>
      <c r="CN20" s="547"/>
      <c r="CO20" s="547"/>
      <c r="CP20" s="547"/>
      <c r="CQ20" s="547"/>
      <c r="CR20" s="547"/>
      <c r="CS20" s="548"/>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71" t="s">
        <v>157</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c r="AY21" s="471"/>
      <c r="AZ21" s="472"/>
      <c r="BA21" s="472"/>
      <c r="BB21" s="472"/>
      <c r="BC21" s="472"/>
      <c r="BD21" s="472"/>
      <c r="BE21" s="472"/>
      <c r="BF21" s="472"/>
      <c r="BG21" s="472"/>
      <c r="BH21" s="472"/>
      <c r="BI21" s="472"/>
      <c r="BJ21" s="472"/>
      <c r="BK21" s="472"/>
      <c r="BL21" s="472"/>
      <c r="BM21" s="473"/>
      <c r="BN21" s="437"/>
      <c r="BO21" s="438"/>
      <c r="BP21" s="438"/>
      <c r="BQ21" s="438"/>
      <c r="BR21" s="438"/>
      <c r="BS21" s="438"/>
      <c r="BT21" s="438"/>
      <c r="BU21" s="439"/>
      <c r="BV21" s="437"/>
      <c r="BW21" s="438"/>
      <c r="BX21" s="438"/>
      <c r="BY21" s="438"/>
      <c r="BZ21" s="438"/>
      <c r="CA21" s="438"/>
      <c r="CB21" s="438"/>
      <c r="CC21" s="439"/>
      <c r="CD21" s="199"/>
      <c r="CE21" s="547"/>
      <c r="CF21" s="547"/>
      <c r="CG21" s="547"/>
      <c r="CH21" s="547"/>
      <c r="CI21" s="547"/>
      <c r="CJ21" s="547"/>
      <c r="CK21" s="547"/>
      <c r="CL21" s="547"/>
      <c r="CM21" s="547"/>
      <c r="CN21" s="547"/>
      <c r="CO21" s="547"/>
      <c r="CP21" s="547"/>
      <c r="CQ21" s="547"/>
      <c r="CR21" s="547"/>
      <c r="CS21" s="548"/>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574" t="s">
        <v>158</v>
      </c>
      <c r="C22" s="575"/>
      <c r="D22" s="576"/>
      <c r="E22" s="449" t="s">
        <v>1</v>
      </c>
      <c r="F22" s="454"/>
      <c r="G22" s="454"/>
      <c r="H22" s="454"/>
      <c r="I22" s="454"/>
      <c r="J22" s="454"/>
      <c r="K22" s="444"/>
      <c r="L22" s="449" t="s">
        <v>159</v>
      </c>
      <c r="M22" s="454"/>
      <c r="N22" s="454"/>
      <c r="O22" s="454"/>
      <c r="P22" s="444"/>
      <c r="Q22" s="583" t="s">
        <v>160</v>
      </c>
      <c r="R22" s="584"/>
      <c r="S22" s="584"/>
      <c r="T22" s="584"/>
      <c r="U22" s="584"/>
      <c r="V22" s="585"/>
      <c r="W22" s="589" t="s">
        <v>161</v>
      </c>
      <c r="X22" s="575"/>
      <c r="Y22" s="576"/>
      <c r="Z22" s="449" t="s">
        <v>1</v>
      </c>
      <c r="AA22" s="454"/>
      <c r="AB22" s="454"/>
      <c r="AC22" s="454"/>
      <c r="AD22" s="454"/>
      <c r="AE22" s="454"/>
      <c r="AF22" s="454"/>
      <c r="AG22" s="444"/>
      <c r="AH22" s="600" t="s">
        <v>162</v>
      </c>
      <c r="AI22" s="454"/>
      <c r="AJ22" s="454"/>
      <c r="AK22" s="454"/>
      <c r="AL22" s="444"/>
      <c r="AM22" s="600" t="s">
        <v>163</v>
      </c>
      <c r="AN22" s="601"/>
      <c r="AO22" s="601"/>
      <c r="AP22" s="601"/>
      <c r="AQ22" s="601"/>
      <c r="AR22" s="602"/>
      <c r="AS22" s="583" t="s">
        <v>160</v>
      </c>
      <c r="AT22" s="584"/>
      <c r="AU22" s="584"/>
      <c r="AV22" s="584"/>
      <c r="AW22" s="584"/>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99"/>
      <c r="CE22" s="547"/>
      <c r="CF22" s="547"/>
      <c r="CG22" s="547"/>
      <c r="CH22" s="547"/>
      <c r="CI22" s="547"/>
      <c r="CJ22" s="547"/>
      <c r="CK22" s="547"/>
      <c r="CL22" s="547"/>
      <c r="CM22" s="547"/>
      <c r="CN22" s="547"/>
      <c r="CO22" s="547"/>
      <c r="CP22" s="547"/>
      <c r="CQ22" s="547"/>
      <c r="CR22" s="547"/>
      <c r="CS22" s="548"/>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577"/>
      <c r="C23" s="578"/>
      <c r="D23" s="579"/>
      <c r="E23" s="423"/>
      <c r="F23" s="428"/>
      <c r="G23" s="428"/>
      <c r="H23" s="428"/>
      <c r="I23" s="428"/>
      <c r="J23" s="428"/>
      <c r="K23" s="417"/>
      <c r="L23" s="423"/>
      <c r="M23" s="428"/>
      <c r="N23" s="428"/>
      <c r="O23" s="428"/>
      <c r="P23" s="417"/>
      <c r="Q23" s="586"/>
      <c r="R23" s="587"/>
      <c r="S23" s="587"/>
      <c r="T23" s="587"/>
      <c r="U23" s="587"/>
      <c r="V23" s="588"/>
      <c r="W23" s="590"/>
      <c r="X23" s="578"/>
      <c r="Y23" s="579"/>
      <c r="Z23" s="423"/>
      <c r="AA23" s="428"/>
      <c r="AB23" s="428"/>
      <c r="AC23" s="428"/>
      <c r="AD23" s="428"/>
      <c r="AE23" s="428"/>
      <c r="AF23" s="428"/>
      <c r="AG23" s="417"/>
      <c r="AH23" s="423"/>
      <c r="AI23" s="428"/>
      <c r="AJ23" s="428"/>
      <c r="AK23" s="428"/>
      <c r="AL23" s="417"/>
      <c r="AM23" s="603"/>
      <c r="AN23" s="604"/>
      <c r="AO23" s="604"/>
      <c r="AP23" s="604"/>
      <c r="AQ23" s="604"/>
      <c r="AR23" s="605"/>
      <c r="AS23" s="586"/>
      <c r="AT23" s="587"/>
      <c r="AU23" s="587"/>
      <c r="AV23" s="587"/>
      <c r="AW23" s="587"/>
      <c r="AX23" s="607"/>
      <c r="AY23" s="397" t="s">
        <v>164</v>
      </c>
      <c r="AZ23" s="398"/>
      <c r="BA23" s="398"/>
      <c r="BB23" s="398"/>
      <c r="BC23" s="398"/>
      <c r="BD23" s="398"/>
      <c r="BE23" s="398"/>
      <c r="BF23" s="398"/>
      <c r="BG23" s="398"/>
      <c r="BH23" s="398"/>
      <c r="BI23" s="398"/>
      <c r="BJ23" s="398"/>
      <c r="BK23" s="398"/>
      <c r="BL23" s="398"/>
      <c r="BM23" s="399"/>
      <c r="BN23" s="437">
        <v>5410886</v>
      </c>
      <c r="BO23" s="438"/>
      <c r="BP23" s="438"/>
      <c r="BQ23" s="438"/>
      <c r="BR23" s="438"/>
      <c r="BS23" s="438"/>
      <c r="BT23" s="438"/>
      <c r="BU23" s="439"/>
      <c r="BV23" s="437">
        <v>5564388</v>
      </c>
      <c r="BW23" s="438"/>
      <c r="BX23" s="438"/>
      <c r="BY23" s="438"/>
      <c r="BZ23" s="438"/>
      <c r="CA23" s="438"/>
      <c r="CB23" s="438"/>
      <c r="CC23" s="439"/>
      <c r="CD23" s="199"/>
      <c r="CE23" s="547"/>
      <c r="CF23" s="547"/>
      <c r="CG23" s="547"/>
      <c r="CH23" s="547"/>
      <c r="CI23" s="547"/>
      <c r="CJ23" s="547"/>
      <c r="CK23" s="547"/>
      <c r="CL23" s="547"/>
      <c r="CM23" s="547"/>
      <c r="CN23" s="547"/>
      <c r="CO23" s="547"/>
      <c r="CP23" s="547"/>
      <c r="CQ23" s="547"/>
      <c r="CR23" s="547"/>
      <c r="CS23" s="548"/>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577"/>
      <c r="C24" s="578"/>
      <c r="D24" s="579"/>
      <c r="E24" s="487" t="s">
        <v>165</v>
      </c>
      <c r="F24" s="467"/>
      <c r="G24" s="467"/>
      <c r="H24" s="467"/>
      <c r="I24" s="467"/>
      <c r="J24" s="467"/>
      <c r="K24" s="468"/>
      <c r="L24" s="488">
        <v>1</v>
      </c>
      <c r="M24" s="489"/>
      <c r="N24" s="489"/>
      <c r="O24" s="489"/>
      <c r="P24" s="531"/>
      <c r="Q24" s="488">
        <v>6020</v>
      </c>
      <c r="R24" s="489"/>
      <c r="S24" s="489"/>
      <c r="T24" s="489"/>
      <c r="U24" s="489"/>
      <c r="V24" s="531"/>
      <c r="W24" s="590"/>
      <c r="X24" s="578"/>
      <c r="Y24" s="579"/>
      <c r="Z24" s="487" t="s">
        <v>166</v>
      </c>
      <c r="AA24" s="467"/>
      <c r="AB24" s="467"/>
      <c r="AC24" s="467"/>
      <c r="AD24" s="467"/>
      <c r="AE24" s="467"/>
      <c r="AF24" s="467"/>
      <c r="AG24" s="468"/>
      <c r="AH24" s="488">
        <v>62</v>
      </c>
      <c r="AI24" s="489"/>
      <c r="AJ24" s="489"/>
      <c r="AK24" s="489"/>
      <c r="AL24" s="531"/>
      <c r="AM24" s="488">
        <v>180172</v>
      </c>
      <c r="AN24" s="489"/>
      <c r="AO24" s="489"/>
      <c r="AP24" s="489"/>
      <c r="AQ24" s="489"/>
      <c r="AR24" s="531"/>
      <c r="AS24" s="488">
        <v>2906</v>
      </c>
      <c r="AT24" s="489"/>
      <c r="AU24" s="489"/>
      <c r="AV24" s="489"/>
      <c r="AW24" s="489"/>
      <c r="AX24" s="490"/>
      <c r="AY24" s="608" t="s">
        <v>167</v>
      </c>
      <c r="AZ24" s="609"/>
      <c r="BA24" s="609"/>
      <c r="BB24" s="609"/>
      <c r="BC24" s="609"/>
      <c r="BD24" s="609"/>
      <c r="BE24" s="609"/>
      <c r="BF24" s="609"/>
      <c r="BG24" s="609"/>
      <c r="BH24" s="609"/>
      <c r="BI24" s="609"/>
      <c r="BJ24" s="609"/>
      <c r="BK24" s="609"/>
      <c r="BL24" s="609"/>
      <c r="BM24" s="610"/>
      <c r="BN24" s="437">
        <v>4865196</v>
      </c>
      <c r="BO24" s="438"/>
      <c r="BP24" s="438"/>
      <c r="BQ24" s="438"/>
      <c r="BR24" s="438"/>
      <c r="BS24" s="438"/>
      <c r="BT24" s="438"/>
      <c r="BU24" s="439"/>
      <c r="BV24" s="437">
        <v>4971618</v>
      </c>
      <c r="BW24" s="438"/>
      <c r="BX24" s="438"/>
      <c r="BY24" s="438"/>
      <c r="BZ24" s="438"/>
      <c r="CA24" s="438"/>
      <c r="CB24" s="438"/>
      <c r="CC24" s="439"/>
      <c r="CD24" s="199"/>
      <c r="CE24" s="547"/>
      <c r="CF24" s="547"/>
      <c r="CG24" s="547"/>
      <c r="CH24" s="547"/>
      <c r="CI24" s="547"/>
      <c r="CJ24" s="547"/>
      <c r="CK24" s="547"/>
      <c r="CL24" s="547"/>
      <c r="CM24" s="547"/>
      <c r="CN24" s="547"/>
      <c r="CO24" s="547"/>
      <c r="CP24" s="547"/>
      <c r="CQ24" s="547"/>
      <c r="CR24" s="547"/>
      <c r="CS24" s="548"/>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577"/>
      <c r="C25" s="578"/>
      <c r="D25" s="579"/>
      <c r="E25" s="487" t="s">
        <v>168</v>
      </c>
      <c r="F25" s="467"/>
      <c r="G25" s="467"/>
      <c r="H25" s="467"/>
      <c r="I25" s="467"/>
      <c r="J25" s="467"/>
      <c r="K25" s="468"/>
      <c r="L25" s="488">
        <v>1</v>
      </c>
      <c r="M25" s="489"/>
      <c r="N25" s="489"/>
      <c r="O25" s="489"/>
      <c r="P25" s="531"/>
      <c r="Q25" s="488">
        <v>5220</v>
      </c>
      <c r="R25" s="489"/>
      <c r="S25" s="489"/>
      <c r="T25" s="489"/>
      <c r="U25" s="489"/>
      <c r="V25" s="531"/>
      <c r="W25" s="590"/>
      <c r="X25" s="578"/>
      <c r="Y25" s="579"/>
      <c r="Z25" s="487" t="s">
        <v>169</v>
      </c>
      <c r="AA25" s="467"/>
      <c r="AB25" s="467"/>
      <c r="AC25" s="467"/>
      <c r="AD25" s="467"/>
      <c r="AE25" s="467"/>
      <c r="AF25" s="467"/>
      <c r="AG25" s="468"/>
      <c r="AH25" s="488" t="s">
        <v>126</v>
      </c>
      <c r="AI25" s="489"/>
      <c r="AJ25" s="489"/>
      <c r="AK25" s="489"/>
      <c r="AL25" s="531"/>
      <c r="AM25" s="488" t="s">
        <v>170</v>
      </c>
      <c r="AN25" s="489"/>
      <c r="AO25" s="489"/>
      <c r="AP25" s="489"/>
      <c r="AQ25" s="489"/>
      <c r="AR25" s="531"/>
      <c r="AS25" s="488" t="s">
        <v>126</v>
      </c>
      <c r="AT25" s="489"/>
      <c r="AU25" s="489"/>
      <c r="AV25" s="489"/>
      <c r="AW25" s="489"/>
      <c r="AX25" s="490"/>
      <c r="AY25" s="397" t="s">
        <v>171</v>
      </c>
      <c r="AZ25" s="398"/>
      <c r="BA25" s="398"/>
      <c r="BB25" s="398"/>
      <c r="BC25" s="398"/>
      <c r="BD25" s="398"/>
      <c r="BE25" s="398"/>
      <c r="BF25" s="398"/>
      <c r="BG25" s="398"/>
      <c r="BH25" s="398"/>
      <c r="BI25" s="398"/>
      <c r="BJ25" s="398"/>
      <c r="BK25" s="398"/>
      <c r="BL25" s="398"/>
      <c r="BM25" s="399"/>
      <c r="BN25" s="400">
        <v>812932</v>
      </c>
      <c r="BO25" s="401"/>
      <c r="BP25" s="401"/>
      <c r="BQ25" s="401"/>
      <c r="BR25" s="401"/>
      <c r="BS25" s="401"/>
      <c r="BT25" s="401"/>
      <c r="BU25" s="402"/>
      <c r="BV25" s="400">
        <v>583917</v>
      </c>
      <c r="BW25" s="401"/>
      <c r="BX25" s="401"/>
      <c r="BY25" s="401"/>
      <c r="BZ25" s="401"/>
      <c r="CA25" s="401"/>
      <c r="CB25" s="401"/>
      <c r="CC25" s="402"/>
      <c r="CD25" s="199"/>
      <c r="CE25" s="547"/>
      <c r="CF25" s="547"/>
      <c r="CG25" s="547"/>
      <c r="CH25" s="547"/>
      <c r="CI25" s="547"/>
      <c r="CJ25" s="547"/>
      <c r="CK25" s="547"/>
      <c r="CL25" s="547"/>
      <c r="CM25" s="547"/>
      <c r="CN25" s="547"/>
      <c r="CO25" s="547"/>
      <c r="CP25" s="547"/>
      <c r="CQ25" s="547"/>
      <c r="CR25" s="547"/>
      <c r="CS25" s="548"/>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577"/>
      <c r="C26" s="578"/>
      <c r="D26" s="579"/>
      <c r="E26" s="487" t="s">
        <v>172</v>
      </c>
      <c r="F26" s="467"/>
      <c r="G26" s="467"/>
      <c r="H26" s="467"/>
      <c r="I26" s="467"/>
      <c r="J26" s="467"/>
      <c r="K26" s="468"/>
      <c r="L26" s="488">
        <v>1</v>
      </c>
      <c r="M26" s="489"/>
      <c r="N26" s="489"/>
      <c r="O26" s="489"/>
      <c r="P26" s="531"/>
      <c r="Q26" s="488">
        <v>4950</v>
      </c>
      <c r="R26" s="489"/>
      <c r="S26" s="489"/>
      <c r="T26" s="489"/>
      <c r="U26" s="489"/>
      <c r="V26" s="531"/>
      <c r="W26" s="590"/>
      <c r="X26" s="578"/>
      <c r="Y26" s="579"/>
      <c r="Z26" s="487" t="s">
        <v>173</v>
      </c>
      <c r="AA26" s="614"/>
      <c r="AB26" s="614"/>
      <c r="AC26" s="614"/>
      <c r="AD26" s="614"/>
      <c r="AE26" s="614"/>
      <c r="AF26" s="614"/>
      <c r="AG26" s="615"/>
      <c r="AH26" s="488" t="s">
        <v>174</v>
      </c>
      <c r="AI26" s="489"/>
      <c r="AJ26" s="489"/>
      <c r="AK26" s="489"/>
      <c r="AL26" s="531"/>
      <c r="AM26" s="488" t="s">
        <v>175</v>
      </c>
      <c r="AN26" s="489"/>
      <c r="AO26" s="489"/>
      <c r="AP26" s="489"/>
      <c r="AQ26" s="489"/>
      <c r="AR26" s="531"/>
      <c r="AS26" s="488" t="s">
        <v>175</v>
      </c>
      <c r="AT26" s="489"/>
      <c r="AU26" s="489"/>
      <c r="AV26" s="489"/>
      <c r="AW26" s="489"/>
      <c r="AX26" s="490"/>
      <c r="AY26" s="440" t="s">
        <v>176</v>
      </c>
      <c r="AZ26" s="441"/>
      <c r="BA26" s="441"/>
      <c r="BB26" s="441"/>
      <c r="BC26" s="441"/>
      <c r="BD26" s="441"/>
      <c r="BE26" s="441"/>
      <c r="BF26" s="441"/>
      <c r="BG26" s="441"/>
      <c r="BH26" s="441"/>
      <c r="BI26" s="441"/>
      <c r="BJ26" s="441"/>
      <c r="BK26" s="441"/>
      <c r="BL26" s="441"/>
      <c r="BM26" s="442"/>
      <c r="BN26" s="437" t="s">
        <v>175</v>
      </c>
      <c r="BO26" s="438"/>
      <c r="BP26" s="438"/>
      <c r="BQ26" s="438"/>
      <c r="BR26" s="438"/>
      <c r="BS26" s="438"/>
      <c r="BT26" s="438"/>
      <c r="BU26" s="439"/>
      <c r="BV26" s="437" t="s">
        <v>126</v>
      </c>
      <c r="BW26" s="438"/>
      <c r="BX26" s="438"/>
      <c r="BY26" s="438"/>
      <c r="BZ26" s="438"/>
      <c r="CA26" s="438"/>
      <c r="CB26" s="438"/>
      <c r="CC26" s="439"/>
      <c r="CD26" s="199"/>
      <c r="CE26" s="547"/>
      <c r="CF26" s="547"/>
      <c r="CG26" s="547"/>
      <c r="CH26" s="547"/>
      <c r="CI26" s="547"/>
      <c r="CJ26" s="547"/>
      <c r="CK26" s="547"/>
      <c r="CL26" s="547"/>
      <c r="CM26" s="547"/>
      <c r="CN26" s="547"/>
      <c r="CO26" s="547"/>
      <c r="CP26" s="547"/>
      <c r="CQ26" s="547"/>
      <c r="CR26" s="547"/>
      <c r="CS26" s="548"/>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577"/>
      <c r="C27" s="578"/>
      <c r="D27" s="579"/>
      <c r="E27" s="487" t="s">
        <v>177</v>
      </c>
      <c r="F27" s="467"/>
      <c r="G27" s="467"/>
      <c r="H27" s="467"/>
      <c r="I27" s="467"/>
      <c r="J27" s="467"/>
      <c r="K27" s="468"/>
      <c r="L27" s="488">
        <v>1</v>
      </c>
      <c r="M27" s="489"/>
      <c r="N27" s="489"/>
      <c r="O27" s="489"/>
      <c r="P27" s="531"/>
      <c r="Q27" s="488">
        <v>2250</v>
      </c>
      <c r="R27" s="489"/>
      <c r="S27" s="489"/>
      <c r="T27" s="489"/>
      <c r="U27" s="489"/>
      <c r="V27" s="531"/>
      <c r="W27" s="590"/>
      <c r="X27" s="578"/>
      <c r="Y27" s="579"/>
      <c r="Z27" s="487" t="s">
        <v>178</v>
      </c>
      <c r="AA27" s="467"/>
      <c r="AB27" s="467"/>
      <c r="AC27" s="467"/>
      <c r="AD27" s="467"/>
      <c r="AE27" s="467"/>
      <c r="AF27" s="467"/>
      <c r="AG27" s="468"/>
      <c r="AH27" s="488" t="s">
        <v>175</v>
      </c>
      <c r="AI27" s="489"/>
      <c r="AJ27" s="489"/>
      <c r="AK27" s="489"/>
      <c r="AL27" s="531"/>
      <c r="AM27" s="488" t="s">
        <v>126</v>
      </c>
      <c r="AN27" s="489"/>
      <c r="AO27" s="489"/>
      <c r="AP27" s="489"/>
      <c r="AQ27" s="489"/>
      <c r="AR27" s="531"/>
      <c r="AS27" s="488" t="s">
        <v>126</v>
      </c>
      <c r="AT27" s="489"/>
      <c r="AU27" s="489"/>
      <c r="AV27" s="489"/>
      <c r="AW27" s="489"/>
      <c r="AX27" s="490"/>
      <c r="AY27" s="532" t="s">
        <v>179</v>
      </c>
      <c r="AZ27" s="533"/>
      <c r="BA27" s="533"/>
      <c r="BB27" s="533"/>
      <c r="BC27" s="533"/>
      <c r="BD27" s="533"/>
      <c r="BE27" s="533"/>
      <c r="BF27" s="533"/>
      <c r="BG27" s="533"/>
      <c r="BH27" s="533"/>
      <c r="BI27" s="533"/>
      <c r="BJ27" s="533"/>
      <c r="BK27" s="533"/>
      <c r="BL27" s="533"/>
      <c r="BM27" s="534"/>
      <c r="BN27" s="611" t="s">
        <v>126</v>
      </c>
      <c r="BO27" s="612"/>
      <c r="BP27" s="612"/>
      <c r="BQ27" s="612"/>
      <c r="BR27" s="612"/>
      <c r="BS27" s="612"/>
      <c r="BT27" s="612"/>
      <c r="BU27" s="613"/>
      <c r="BV27" s="611">
        <v>316871</v>
      </c>
      <c r="BW27" s="612"/>
      <c r="BX27" s="612"/>
      <c r="BY27" s="612"/>
      <c r="BZ27" s="612"/>
      <c r="CA27" s="612"/>
      <c r="CB27" s="612"/>
      <c r="CC27" s="613"/>
      <c r="CD27" s="201"/>
      <c r="CE27" s="547"/>
      <c r="CF27" s="547"/>
      <c r="CG27" s="547"/>
      <c r="CH27" s="547"/>
      <c r="CI27" s="547"/>
      <c r="CJ27" s="547"/>
      <c r="CK27" s="547"/>
      <c r="CL27" s="547"/>
      <c r="CM27" s="547"/>
      <c r="CN27" s="547"/>
      <c r="CO27" s="547"/>
      <c r="CP27" s="547"/>
      <c r="CQ27" s="547"/>
      <c r="CR27" s="547"/>
      <c r="CS27" s="548"/>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577"/>
      <c r="C28" s="578"/>
      <c r="D28" s="579"/>
      <c r="E28" s="487" t="s">
        <v>180</v>
      </c>
      <c r="F28" s="467"/>
      <c r="G28" s="467"/>
      <c r="H28" s="467"/>
      <c r="I28" s="467"/>
      <c r="J28" s="467"/>
      <c r="K28" s="468"/>
      <c r="L28" s="488">
        <v>1</v>
      </c>
      <c r="M28" s="489"/>
      <c r="N28" s="489"/>
      <c r="O28" s="489"/>
      <c r="P28" s="531"/>
      <c r="Q28" s="488">
        <v>1670</v>
      </c>
      <c r="R28" s="489"/>
      <c r="S28" s="489"/>
      <c r="T28" s="489"/>
      <c r="U28" s="489"/>
      <c r="V28" s="531"/>
      <c r="W28" s="590"/>
      <c r="X28" s="578"/>
      <c r="Y28" s="579"/>
      <c r="Z28" s="487" t="s">
        <v>181</v>
      </c>
      <c r="AA28" s="467"/>
      <c r="AB28" s="467"/>
      <c r="AC28" s="467"/>
      <c r="AD28" s="467"/>
      <c r="AE28" s="467"/>
      <c r="AF28" s="467"/>
      <c r="AG28" s="468"/>
      <c r="AH28" s="488" t="s">
        <v>175</v>
      </c>
      <c r="AI28" s="489"/>
      <c r="AJ28" s="489"/>
      <c r="AK28" s="489"/>
      <c r="AL28" s="531"/>
      <c r="AM28" s="488" t="s">
        <v>175</v>
      </c>
      <c r="AN28" s="489"/>
      <c r="AO28" s="489"/>
      <c r="AP28" s="489"/>
      <c r="AQ28" s="489"/>
      <c r="AR28" s="531"/>
      <c r="AS28" s="488" t="s">
        <v>126</v>
      </c>
      <c r="AT28" s="489"/>
      <c r="AU28" s="489"/>
      <c r="AV28" s="489"/>
      <c r="AW28" s="489"/>
      <c r="AX28" s="490"/>
      <c r="AY28" s="616" t="s">
        <v>182</v>
      </c>
      <c r="AZ28" s="617"/>
      <c r="BA28" s="617"/>
      <c r="BB28" s="618"/>
      <c r="BC28" s="397" t="s">
        <v>48</v>
      </c>
      <c r="BD28" s="398"/>
      <c r="BE28" s="398"/>
      <c r="BF28" s="398"/>
      <c r="BG28" s="398"/>
      <c r="BH28" s="398"/>
      <c r="BI28" s="398"/>
      <c r="BJ28" s="398"/>
      <c r="BK28" s="398"/>
      <c r="BL28" s="398"/>
      <c r="BM28" s="399"/>
      <c r="BN28" s="400">
        <v>973611</v>
      </c>
      <c r="BO28" s="401"/>
      <c r="BP28" s="401"/>
      <c r="BQ28" s="401"/>
      <c r="BR28" s="401"/>
      <c r="BS28" s="401"/>
      <c r="BT28" s="401"/>
      <c r="BU28" s="402"/>
      <c r="BV28" s="400">
        <v>530654</v>
      </c>
      <c r="BW28" s="401"/>
      <c r="BX28" s="401"/>
      <c r="BY28" s="401"/>
      <c r="BZ28" s="401"/>
      <c r="CA28" s="401"/>
      <c r="CB28" s="401"/>
      <c r="CC28" s="402"/>
      <c r="CD28" s="199"/>
      <c r="CE28" s="547"/>
      <c r="CF28" s="547"/>
      <c r="CG28" s="547"/>
      <c r="CH28" s="547"/>
      <c r="CI28" s="547"/>
      <c r="CJ28" s="547"/>
      <c r="CK28" s="547"/>
      <c r="CL28" s="547"/>
      <c r="CM28" s="547"/>
      <c r="CN28" s="547"/>
      <c r="CO28" s="547"/>
      <c r="CP28" s="547"/>
      <c r="CQ28" s="547"/>
      <c r="CR28" s="547"/>
      <c r="CS28" s="548"/>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577"/>
      <c r="C29" s="578"/>
      <c r="D29" s="579"/>
      <c r="E29" s="487" t="s">
        <v>183</v>
      </c>
      <c r="F29" s="467"/>
      <c r="G29" s="467"/>
      <c r="H29" s="467"/>
      <c r="I29" s="467"/>
      <c r="J29" s="467"/>
      <c r="K29" s="468"/>
      <c r="L29" s="488">
        <v>6</v>
      </c>
      <c r="M29" s="489"/>
      <c r="N29" s="489"/>
      <c r="O29" s="489"/>
      <c r="P29" s="531"/>
      <c r="Q29" s="488">
        <v>1400</v>
      </c>
      <c r="R29" s="489"/>
      <c r="S29" s="489"/>
      <c r="T29" s="489"/>
      <c r="U29" s="489"/>
      <c r="V29" s="531"/>
      <c r="W29" s="591"/>
      <c r="X29" s="592"/>
      <c r="Y29" s="593"/>
      <c r="Z29" s="487" t="s">
        <v>184</v>
      </c>
      <c r="AA29" s="467"/>
      <c r="AB29" s="467"/>
      <c r="AC29" s="467"/>
      <c r="AD29" s="467"/>
      <c r="AE29" s="467"/>
      <c r="AF29" s="467"/>
      <c r="AG29" s="468"/>
      <c r="AH29" s="488">
        <v>62</v>
      </c>
      <c r="AI29" s="489"/>
      <c r="AJ29" s="489"/>
      <c r="AK29" s="489"/>
      <c r="AL29" s="531"/>
      <c r="AM29" s="488">
        <v>180172</v>
      </c>
      <c r="AN29" s="489"/>
      <c r="AO29" s="489"/>
      <c r="AP29" s="489"/>
      <c r="AQ29" s="489"/>
      <c r="AR29" s="531"/>
      <c r="AS29" s="488">
        <v>2906</v>
      </c>
      <c r="AT29" s="489"/>
      <c r="AU29" s="489"/>
      <c r="AV29" s="489"/>
      <c r="AW29" s="489"/>
      <c r="AX29" s="490"/>
      <c r="AY29" s="619"/>
      <c r="AZ29" s="620"/>
      <c r="BA29" s="620"/>
      <c r="BB29" s="621"/>
      <c r="BC29" s="471" t="s">
        <v>185</v>
      </c>
      <c r="BD29" s="472"/>
      <c r="BE29" s="472"/>
      <c r="BF29" s="472"/>
      <c r="BG29" s="472"/>
      <c r="BH29" s="472"/>
      <c r="BI29" s="472"/>
      <c r="BJ29" s="472"/>
      <c r="BK29" s="472"/>
      <c r="BL29" s="472"/>
      <c r="BM29" s="473"/>
      <c r="BN29" s="437">
        <v>302985</v>
      </c>
      <c r="BO29" s="438"/>
      <c r="BP29" s="438"/>
      <c r="BQ29" s="438"/>
      <c r="BR29" s="438"/>
      <c r="BS29" s="438"/>
      <c r="BT29" s="438"/>
      <c r="BU29" s="439"/>
      <c r="BV29" s="437">
        <v>382949</v>
      </c>
      <c r="BW29" s="438"/>
      <c r="BX29" s="438"/>
      <c r="BY29" s="438"/>
      <c r="BZ29" s="438"/>
      <c r="CA29" s="438"/>
      <c r="CB29" s="438"/>
      <c r="CC29" s="439"/>
      <c r="CD29" s="201"/>
      <c r="CE29" s="547"/>
      <c r="CF29" s="547"/>
      <c r="CG29" s="547"/>
      <c r="CH29" s="547"/>
      <c r="CI29" s="547"/>
      <c r="CJ29" s="547"/>
      <c r="CK29" s="547"/>
      <c r="CL29" s="547"/>
      <c r="CM29" s="547"/>
      <c r="CN29" s="547"/>
      <c r="CO29" s="547"/>
      <c r="CP29" s="547"/>
      <c r="CQ29" s="547"/>
      <c r="CR29" s="547"/>
      <c r="CS29" s="548"/>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580"/>
      <c r="C30" s="581"/>
      <c r="D30" s="582"/>
      <c r="E30" s="491"/>
      <c r="F30" s="492"/>
      <c r="G30" s="492"/>
      <c r="H30" s="492"/>
      <c r="I30" s="492"/>
      <c r="J30" s="492"/>
      <c r="K30" s="493"/>
      <c r="L30" s="594"/>
      <c r="M30" s="595"/>
      <c r="N30" s="595"/>
      <c r="O30" s="595"/>
      <c r="P30" s="596"/>
      <c r="Q30" s="594"/>
      <c r="R30" s="595"/>
      <c r="S30" s="595"/>
      <c r="T30" s="595"/>
      <c r="U30" s="595"/>
      <c r="V30" s="596"/>
      <c r="W30" s="597" t="s">
        <v>186</v>
      </c>
      <c r="X30" s="598"/>
      <c r="Y30" s="598"/>
      <c r="Z30" s="598"/>
      <c r="AA30" s="598"/>
      <c r="AB30" s="598"/>
      <c r="AC30" s="598"/>
      <c r="AD30" s="598"/>
      <c r="AE30" s="598"/>
      <c r="AF30" s="598"/>
      <c r="AG30" s="599"/>
      <c r="AH30" s="556">
        <v>96.9</v>
      </c>
      <c r="AI30" s="557"/>
      <c r="AJ30" s="557"/>
      <c r="AK30" s="557"/>
      <c r="AL30" s="557"/>
      <c r="AM30" s="557"/>
      <c r="AN30" s="557"/>
      <c r="AO30" s="557"/>
      <c r="AP30" s="557"/>
      <c r="AQ30" s="557"/>
      <c r="AR30" s="557"/>
      <c r="AS30" s="557"/>
      <c r="AT30" s="557"/>
      <c r="AU30" s="557"/>
      <c r="AV30" s="557"/>
      <c r="AW30" s="557"/>
      <c r="AX30" s="559"/>
      <c r="AY30" s="622"/>
      <c r="AZ30" s="623"/>
      <c r="BA30" s="623"/>
      <c r="BB30" s="624"/>
      <c r="BC30" s="608" t="s">
        <v>50</v>
      </c>
      <c r="BD30" s="609"/>
      <c r="BE30" s="609"/>
      <c r="BF30" s="609"/>
      <c r="BG30" s="609"/>
      <c r="BH30" s="609"/>
      <c r="BI30" s="609"/>
      <c r="BJ30" s="609"/>
      <c r="BK30" s="609"/>
      <c r="BL30" s="609"/>
      <c r="BM30" s="610"/>
      <c r="BN30" s="611">
        <v>748381</v>
      </c>
      <c r="BO30" s="612"/>
      <c r="BP30" s="612"/>
      <c r="BQ30" s="612"/>
      <c r="BR30" s="612"/>
      <c r="BS30" s="612"/>
      <c r="BT30" s="612"/>
      <c r="BU30" s="613"/>
      <c r="BV30" s="611">
        <v>797495</v>
      </c>
      <c r="BW30" s="612"/>
      <c r="BX30" s="612"/>
      <c r="BY30" s="612"/>
      <c r="BZ30" s="612"/>
      <c r="CA30" s="612"/>
      <c r="CB30" s="612"/>
      <c r="CC30" s="61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61" t="s">
        <v>193</v>
      </c>
      <c r="D33" s="461"/>
      <c r="E33" s="426" t="s">
        <v>194</v>
      </c>
      <c r="F33" s="426"/>
      <c r="G33" s="426"/>
      <c r="H33" s="426"/>
      <c r="I33" s="426"/>
      <c r="J33" s="426"/>
      <c r="K33" s="426"/>
      <c r="L33" s="426"/>
      <c r="M33" s="426"/>
      <c r="N33" s="426"/>
      <c r="O33" s="426"/>
      <c r="P33" s="426"/>
      <c r="Q33" s="426"/>
      <c r="R33" s="426"/>
      <c r="S33" s="426"/>
      <c r="T33" s="214"/>
      <c r="U33" s="461" t="s">
        <v>195</v>
      </c>
      <c r="V33" s="461"/>
      <c r="W33" s="426" t="s">
        <v>196</v>
      </c>
      <c r="X33" s="426"/>
      <c r="Y33" s="426"/>
      <c r="Z33" s="426"/>
      <c r="AA33" s="426"/>
      <c r="AB33" s="426"/>
      <c r="AC33" s="426"/>
      <c r="AD33" s="426"/>
      <c r="AE33" s="426"/>
      <c r="AF33" s="426"/>
      <c r="AG33" s="426"/>
      <c r="AH33" s="426"/>
      <c r="AI33" s="426"/>
      <c r="AJ33" s="426"/>
      <c r="AK33" s="426"/>
      <c r="AL33" s="214"/>
      <c r="AM33" s="461" t="s">
        <v>195</v>
      </c>
      <c r="AN33" s="461"/>
      <c r="AO33" s="426" t="s">
        <v>197</v>
      </c>
      <c r="AP33" s="426"/>
      <c r="AQ33" s="426"/>
      <c r="AR33" s="426"/>
      <c r="AS33" s="426"/>
      <c r="AT33" s="426"/>
      <c r="AU33" s="426"/>
      <c r="AV33" s="426"/>
      <c r="AW33" s="426"/>
      <c r="AX33" s="426"/>
      <c r="AY33" s="426"/>
      <c r="AZ33" s="426"/>
      <c r="BA33" s="426"/>
      <c r="BB33" s="426"/>
      <c r="BC33" s="426"/>
      <c r="BD33" s="215"/>
      <c r="BE33" s="426" t="s">
        <v>198</v>
      </c>
      <c r="BF33" s="426"/>
      <c r="BG33" s="426" t="s">
        <v>199</v>
      </c>
      <c r="BH33" s="426"/>
      <c r="BI33" s="426"/>
      <c r="BJ33" s="426"/>
      <c r="BK33" s="426"/>
      <c r="BL33" s="426"/>
      <c r="BM33" s="426"/>
      <c r="BN33" s="426"/>
      <c r="BO33" s="426"/>
      <c r="BP33" s="426"/>
      <c r="BQ33" s="426"/>
      <c r="BR33" s="426"/>
      <c r="BS33" s="426"/>
      <c r="BT33" s="426"/>
      <c r="BU33" s="426"/>
      <c r="BV33" s="215"/>
      <c r="BW33" s="461" t="s">
        <v>198</v>
      </c>
      <c r="BX33" s="461"/>
      <c r="BY33" s="426" t="s">
        <v>200</v>
      </c>
      <c r="BZ33" s="426"/>
      <c r="CA33" s="426"/>
      <c r="CB33" s="426"/>
      <c r="CC33" s="426"/>
      <c r="CD33" s="426"/>
      <c r="CE33" s="426"/>
      <c r="CF33" s="426"/>
      <c r="CG33" s="426"/>
      <c r="CH33" s="426"/>
      <c r="CI33" s="426"/>
      <c r="CJ33" s="426"/>
      <c r="CK33" s="426"/>
      <c r="CL33" s="426"/>
      <c r="CM33" s="426"/>
      <c r="CN33" s="214"/>
      <c r="CO33" s="461" t="s">
        <v>195</v>
      </c>
      <c r="CP33" s="461"/>
      <c r="CQ33" s="426" t="s">
        <v>201</v>
      </c>
      <c r="CR33" s="426"/>
      <c r="CS33" s="426"/>
      <c r="CT33" s="426"/>
      <c r="CU33" s="426"/>
      <c r="CV33" s="426"/>
      <c r="CW33" s="426"/>
      <c r="CX33" s="426"/>
      <c r="CY33" s="426"/>
      <c r="CZ33" s="426"/>
      <c r="DA33" s="426"/>
      <c r="DB33" s="426"/>
      <c r="DC33" s="426"/>
      <c r="DD33" s="426"/>
      <c r="DE33" s="426"/>
      <c r="DF33" s="214"/>
      <c r="DG33" s="625" t="s">
        <v>202</v>
      </c>
      <c r="DH33" s="625"/>
      <c r="DI33" s="216"/>
      <c r="DJ33" s="184"/>
      <c r="DK33" s="184"/>
      <c r="DL33" s="184"/>
      <c r="DM33" s="184"/>
      <c r="DN33" s="184"/>
      <c r="DO33" s="184"/>
    </row>
    <row r="34" spans="1:119" ht="32.25" customHeight="1" x14ac:dyDescent="0.15">
      <c r="A34" s="185"/>
      <c r="B34" s="211"/>
      <c r="C34" s="626">
        <f>IF(E34="","",1)</f>
        <v>1</v>
      </c>
      <c r="D34" s="626"/>
      <c r="E34" s="627" t="str">
        <f>IF('各会計、関係団体の財政状況及び健全化判断比率'!B7="","",'各会計、関係団体の財政状況及び健全化判断比率'!B7)</f>
        <v>一般会計</v>
      </c>
      <c r="F34" s="627"/>
      <c r="G34" s="627"/>
      <c r="H34" s="627"/>
      <c r="I34" s="627"/>
      <c r="J34" s="627"/>
      <c r="K34" s="627"/>
      <c r="L34" s="627"/>
      <c r="M34" s="627"/>
      <c r="N34" s="627"/>
      <c r="O34" s="627"/>
      <c r="P34" s="627"/>
      <c r="Q34" s="627"/>
      <c r="R34" s="627"/>
      <c r="S34" s="627"/>
      <c r="T34" s="212"/>
      <c r="U34" s="626">
        <f>IF(W34="","",MAX(C34:D43)+1)</f>
        <v>2</v>
      </c>
      <c r="V34" s="626"/>
      <c r="W34" s="627" t="str">
        <f>IF('各会計、関係団体の財政状況及び健全化判断比率'!B28="","",'各会計、関係団体の財政状況及び健全化判断比率'!B28)</f>
        <v>国民健康保険特別会計</v>
      </c>
      <c r="X34" s="627"/>
      <c r="Y34" s="627"/>
      <c r="Z34" s="627"/>
      <c r="AA34" s="627"/>
      <c r="AB34" s="627"/>
      <c r="AC34" s="627"/>
      <c r="AD34" s="627"/>
      <c r="AE34" s="627"/>
      <c r="AF34" s="627"/>
      <c r="AG34" s="627"/>
      <c r="AH34" s="627"/>
      <c r="AI34" s="627"/>
      <c r="AJ34" s="627"/>
      <c r="AK34" s="627"/>
      <c r="AL34" s="212"/>
      <c r="AM34" s="626" t="str">
        <f>IF(AO34="","",MAX(C34:D43,U34:V43)+1)</f>
        <v/>
      </c>
      <c r="AN34" s="626"/>
      <c r="AO34" s="627"/>
      <c r="AP34" s="627"/>
      <c r="AQ34" s="627"/>
      <c r="AR34" s="627"/>
      <c r="AS34" s="627"/>
      <c r="AT34" s="627"/>
      <c r="AU34" s="627"/>
      <c r="AV34" s="627"/>
      <c r="AW34" s="627"/>
      <c r="AX34" s="627"/>
      <c r="AY34" s="627"/>
      <c r="AZ34" s="627"/>
      <c r="BA34" s="627"/>
      <c r="BB34" s="627"/>
      <c r="BC34" s="627"/>
      <c r="BD34" s="212"/>
      <c r="BE34" s="626">
        <f>IF(BG34="","",MAX(C34:D43,U34:V43,AM34:AN43)+1)</f>
        <v>5</v>
      </c>
      <c r="BF34" s="626"/>
      <c r="BG34" s="627" t="str">
        <f>IF('各会計、関係団体の財政状況及び健全化判断比率'!B31="","",'各会計、関係団体の財政状況及び健全化判断比率'!B31)</f>
        <v>簡易水道事業特別会計</v>
      </c>
      <c r="BH34" s="627"/>
      <c r="BI34" s="627"/>
      <c r="BJ34" s="627"/>
      <c r="BK34" s="627"/>
      <c r="BL34" s="627"/>
      <c r="BM34" s="627"/>
      <c r="BN34" s="627"/>
      <c r="BO34" s="627"/>
      <c r="BP34" s="627"/>
      <c r="BQ34" s="627"/>
      <c r="BR34" s="627"/>
      <c r="BS34" s="627"/>
      <c r="BT34" s="627"/>
      <c r="BU34" s="627"/>
      <c r="BV34" s="212"/>
      <c r="BW34" s="626">
        <f>IF(BY34="","",MAX(C34:D43,U34:V43,AM34:AN43,BE34:BF43)+1)</f>
        <v>7</v>
      </c>
      <c r="BX34" s="626"/>
      <c r="BY34" s="627" t="str">
        <f>IF('各会計、関係団体の財政状況及び健全化判断比率'!B68="","",'各会計、関係団体の財政状況及び健全化判断比率'!B68)</f>
        <v>西天北五町衛生施設組合</v>
      </c>
      <c r="BZ34" s="627"/>
      <c r="CA34" s="627"/>
      <c r="CB34" s="627"/>
      <c r="CC34" s="627"/>
      <c r="CD34" s="627"/>
      <c r="CE34" s="627"/>
      <c r="CF34" s="627"/>
      <c r="CG34" s="627"/>
      <c r="CH34" s="627"/>
      <c r="CI34" s="627"/>
      <c r="CJ34" s="627"/>
      <c r="CK34" s="627"/>
      <c r="CL34" s="627"/>
      <c r="CM34" s="627"/>
      <c r="CN34" s="212"/>
      <c r="CO34" s="626">
        <f>IF(CQ34="","",MAX(C34:D43,U34:V43,AM34:AN43,BE34:BF43,BW34:BX43)+1)</f>
        <v>10</v>
      </c>
      <c r="CP34" s="626"/>
      <c r="CQ34" s="627" t="str">
        <f>IF('各会計、関係団体の財政状況及び健全化判断比率'!BS7="","",'各会計、関係団体の財政状況及び健全化判断比率'!BS7)</f>
        <v>株式会社　中川町地域開発振興公社</v>
      </c>
      <c r="CR34" s="627"/>
      <c r="CS34" s="627"/>
      <c r="CT34" s="627"/>
      <c r="CU34" s="627"/>
      <c r="CV34" s="627"/>
      <c r="CW34" s="627"/>
      <c r="CX34" s="627"/>
      <c r="CY34" s="627"/>
      <c r="CZ34" s="627"/>
      <c r="DA34" s="627"/>
      <c r="DB34" s="627"/>
      <c r="DC34" s="627"/>
      <c r="DD34" s="627"/>
      <c r="DE34" s="627"/>
      <c r="DF34" s="209"/>
      <c r="DG34" s="628" t="str">
        <f>IF('各会計、関係団体の財政状況及び健全化判断比率'!BR7="","",'各会計、関係団体の財政状況及び健全化判断比率'!BR7)</f>
        <v/>
      </c>
      <c r="DH34" s="628"/>
      <c r="DI34" s="216"/>
      <c r="DJ34" s="184"/>
      <c r="DK34" s="184"/>
      <c r="DL34" s="184"/>
      <c r="DM34" s="184"/>
      <c r="DN34" s="184"/>
      <c r="DO34" s="184"/>
    </row>
    <row r="35" spans="1:119" ht="32.25" customHeight="1" x14ac:dyDescent="0.15">
      <c r="A35" s="185"/>
      <c r="B35" s="211"/>
      <c r="C35" s="626" t="str">
        <f>IF(E35="","",C34+1)</f>
        <v/>
      </c>
      <c r="D35" s="626"/>
      <c r="E35" s="627" t="str">
        <f>IF('各会計、関係団体の財政状況及び健全化判断比率'!B8="","",'各会計、関係団体の財政状況及び健全化判断比率'!B8)</f>
        <v/>
      </c>
      <c r="F35" s="627"/>
      <c r="G35" s="627"/>
      <c r="H35" s="627"/>
      <c r="I35" s="627"/>
      <c r="J35" s="627"/>
      <c r="K35" s="627"/>
      <c r="L35" s="627"/>
      <c r="M35" s="627"/>
      <c r="N35" s="627"/>
      <c r="O35" s="627"/>
      <c r="P35" s="627"/>
      <c r="Q35" s="627"/>
      <c r="R35" s="627"/>
      <c r="S35" s="627"/>
      <c r="T35" s="212"/>
      <c r="U35" s="626">
        <f>IF(W35="","",U34+1)</f>
        <v>3</v>
      </c>
      <c r="V35" s="626"/>
      <c r="W35" s="627" t="str">
        <f>IF('各会計、関係団体の財政状況及び健全化判断比率'!B29="","",'各会計、関係団体の財政状況及び健全化判断比率'!B29)</f>
        <v>介護保険特別会計</v>
      </c>
      <c r="X35" s="627"/>
      <c r="Y35" s="627"/>
      <c r="Z35" s="627"/>
      <c r="AA35" s="627"/>
      <c r="AB35" s="627"/>
      <c r="AC35" s="627"/>
      <c r="AD35" s="627"/>
      <c r="AE35" s="627"/>
      <c r="AF35" s="627"/>
      <c r="AG35" s="627"/>
      <c r="AH35" s="627"/>
      <c r="AI35" s="627"/>
      <c r="AJ35" s="627"/>
      <c r="AK35" s="627"/>
      <c r="AL35" s="212"/>
      <c r="AM35" s="626" t="str">
        <f t="shared" ref="AM35:AM43" si="0">IF(AO35="","",AM34+1)</f>
        <v/>
      </c>
      <c r="AN35" s="626"/>
      <c r="AO35" s="627"/>
      <c r="AP35" s="627"/>
      <c r="AQ35" s="627"/>
      <c r="AR35" s="627"/>
      <c r="AS35" s="627"/>
      <c r="AT35" s="627"/>
      <c r="AU35" s="627"/>
      <c r="AV35" s="627"/>
      <c r="AW35" s="627"/>
      <c r="AX35" s="627"/>
      <c r="AY35" s="627"/>
      <c r="AZ35" s="627"/>
      <c r="BA35" s="627"/>
      <c r="BB35" s="627"/>
      <c r="BC35" s="627"/>
      <c r="BD35" s="212"/>
      <c r="BE35" s="626">
        <f t="shared" ref="BE35:BE43" si="1">IF(BG35="","",BE34+1)</f>
        <v>6</v>
      </c>
      <c r="BF35" s="626"/>
      <c r="BG35" s="627" t="str">
        <f>IF('各会計、関係団体の財政状況及び健全化判断比率'!B32="","",'各会計、関係団体の財政状況及び健全化判断比率'!B32)</f>
        <v>農業集落排水事業特別会計</v>
      </c>
      <c r="BH35" s="627"/>
      <c r="BI35" s="627"/>
      <c r="BJ35" s="627"/>
      <c r="BK35" s="627"/>
      <c r="BL35" s="627"/>
      <c r="BM35" s="627"/>
      <c r="BN35" s="627"/>
      <c r="BO35" s="627"/>
      <c r="BP35" s="627"/>
      <c r="BQ35" s="627"/>
      <c r="BR35" s="627"/>
      <c r="BS35" s="627"/>
      <c r="BT35" s="627"/>
      <c r="BU35" s="627"/>
      <c r="BV35" s="212"/>
      <c r="BW35" s="626">
        <f t="shared" ref="BW35:BW43" si="2">IF(BY35="","",BW34+1)</f>
        <v>8</v>
      </c>
      <c r="BX35" s="626"/>
      <c r="BY35" s="627" t="str">
        <f>IF('各会計、関係団体の財政状況及び健全化判断比率'!B69="","",'各会計、関係団体の財政状況及び健全化判断比率'!B69)</f>
        <v>上川北部消防事務組合</v>
      </c>
      <c r="BZ35" s="627"/>
      <c r="CA35" s="627"/>
      <c r="CB35" s="627"/>
      <c r="CC35" s="627"/>
      <c r="CD35" s="627"/>
      <c r="CE35" s="627"/>
      <c r="CF35" s="627"/>
      <c r="CG35" s="627"/>
      <c r="CH35" s="627"/>
      <c r="CI35" s="627"/>
      <c r="CJ35" s="627"/>
      <c r="CK35" s="627"/>
      <c r="CL35" s="627"/>
      <c r="CM35" s="627"/>
      <c r="CN35" s="212"/>
      <c r="CO35" s="626" t="str">
        <f t="shared" ref="CO35:CO43" si="3">IF(CQ35="","",CO34+1)</f>
        <v/>
      </c>
      <c r="CP35" s="626"/>
      <c r="CQ35" s="627" t="str">
        <f>IF('各会計、関係団体の財政状況及び健全化判断比率'!BS8="","",'各会計、関係団体の財政状況及び健全化判断比率'!BS8)</f>
        <v/>
      </c>
      <c r="CR35" s="627"/>
      <c r="CS35" s="627"/>
      <c r="CT35" s="627"/>
      <c r="CU35" s="627"/>
      <c r="CV35" s="627"/>
      <c r="CW35" s="627"/>
      <c r="CX35" s="627"/>
      <c r="CY35" s="627"/>
      <c r="CZ35" s="627"/>
      <c r="DA35" s="627"/>
      <c r="DB35" s="627"/>
      <c r="DC35" s="627"/>
      <c r="DD35" s="627"/>
      <c r="DE35" s="627"/>
      <c r="DF35" s="209"/>
      <c r="DG35" s="628" t="str">
        <f>IF('各会計、関係団体の財政状況及び健全化判断比率'!BR8="","",'各会計、関係団体の財政状況及び健全化判断比率'!BR8)</f>
        <v/>
      </c>
      <c r="DH35" s="628"/>
      <c r="DI35" s="216"/>
      <c r="DJ35" s="184"/>
      <c r="DK35" s="184"/>
      <c r="DL35" s="184"/>
      <c r="DM35" s="184"/>
      <c r="DN35" s="184"/>
      <c r="DO35" s="184"/>
    </row>
    <row r="36" spans="1:119" ht="32.25" customHeight="1" x14ac:dyDescent="0.15">
      <c r="A36" s="185"/>
      <c r="B36" s="211"/>
      <c r="C36" s="626" t="str">
        <f>IF(E36="","",C35+1)</f>
        <v/>
      </c>
      <c r="D36" s="626"/>
      <c r="E36" s="627" t="str">
        <f>IF('各会計、関係団体の財政状況及び健全化判断比率'!B9="","",'各会計、関係団体の財政状況及び健全化判断比率'!B9)</f>
        <v/>
      </c>
      <c r="F36" s="627"/>
      <c r="G36" s="627"/>
      <c r="H36" s="627"/>
      <c r="I36" s="627"/>
      <c r="J36" s="627"/>
      <c r="K36" s="627"/>
      <c r="L36" s="627"/>
      <c r="M36" s="627"/>
      <c r="N36" s="627"/>
      <c r="O36" s="627"/>
      <c r="P36" s="627"/>
      <c r="Q36" s="627"/>
      <c r="R36" s="627"/>
      <c r="S36" s="627"/>
      <c r="T36" s="212"/>
      <c r="U36" s="626">
        <f t="shared" ref="U36:U43" si="4">IF(W36="","",U35+1)</f>
        <v>4</v>
      </c>
      <c r="V36" s="626"/>
      <c r="W36" s="627" t="str">
        <f>IF('各会計、関係団体の財政状況及び健全化判断比率'!B30="","",'各会計、関係団体の財政状況及び健全化判断比率'!B30)</f>
        <v>後期高齢者医療特別会計</v>
      </c>
      <c r="X36" s="627"/>
      <c r="Y36" s="627"/>
      <c r="Z36" s="627"/>
      <c r="AA36" s="627"/>
      <c r="AB36" s="627"/>
      <c r="AC36" s="627"/>
      <c r="AD36" s="627"/>
      <c r="AE36" s="627"/>
      <c r="AF36" s="627"/>
      <c r="AG36" s="627"/>
      <c r="AH36" s="627"/>
      <c r="AI36" s="627"/>
      <c r="AJ36" s="627"/>
      <c r="AK36" s="627"/>
      <c r="AL36" s="212"/>
      <c r="AM36" s="626" t="str">
        <f t="shared" si="0"/>
        <v/>
      </c>
      <c r="AN36" s="626"/>
      <c r="AO36" s="627"/>
      <c r="AP36" s="627"/>
      <c r="AQ36" s="627"/>
      <c r="AR36" s="627"/>
      <c r="AS36" s="627"/>
      <c r="AT36" s="627"/>
      <c r="AU36" s="627"/>
      <c r="AV36" s="627"/>
      <c r="AW36" s="627"/>
      <c r="AX36" s="627"/>
      <c r="AY36" s="627"/>
      <c r="AZ36" s="627"/>
      <c r="BA36" s="627"/>
      <c r="BB36" s="627"/>
      <c r="BC36" s="627"/>
      <c r="BD36" s="212"/>
      <c r="BE36" s="626" t="str">
        <f t="shared" si="1"/>
        <v/>
      </c>
      <c r="BF36" s="626"/>
      <c r="BG36" s="627"/>
      <c r="BH36" s="627"/>
      <c r="BI36" s="627"/>
      <c r="BJ36" s="627"/>
      <c r="BK36" s="627"/>
      <c r="BL36" s="627"/>
      <c r="BM36" s="627"/>
      <c r="BN36" s="627"/>
      <c r="BO36" s="627"/>
      <c r="BP36" s="627"/>
      <c r="BQ36" s="627"/>
      <c r="BR36" s="627"/>
      <c r="BS36" s="627"/>
      <c r="BT36" s="627"/>
      <c r="BU36" s="627"/>
      <c r="BV36" s="212"/>
      <c r="BW36" s="626">
        <f t="shared" si="2"/>
        <v>9</v>
      </c>
      <c r="BX36" s="626"/>
      <c r="BY36" s="627" t="str">
        <f>IF('各会計、関係団体の財政状況及び健全化判断比率'!B70="","",'各会計、関係団体の財政状況及び健全化判断比率'!B70)</f>
        <v>上川教育研修センター組合</v>
      </c>
      <c r="BZ36" s="627"/>
      <c r="CA36" s="627"/>
      <c r="CB36" s="627"/>
      <c r="CC36" s="627"/>
      <c r="CD36" s="627"/>
      <c r="CE36" s="627"/>
      <c r="CF36" s="627"/>
      <c r="CG36" s="627"/>
      <c r="CH36" s="627"/>
      <c r="CI36" s="627"/>
      <c r="CJ36" s="627"/>
      <c r="CK36" s="627"/>
      <c r="CL36" s="627"/>
      <c r="CM36" s="627"/>
      <c r="CN36" s="212"/>
      <c r="CO36" s="626" t="str">
        <f t="shared" si="3"/>
        <v/>
      </c>
      <c r="CP36" s="626"/>
      <c r="CQ36" s="627" t="str">
        <f>IF('各会計、関係団体の財政状況及び健全化判断比率'!BS9="","",'各会計、関係団体の財政状況及び健全化判断比率'!BS9)</f>
        <v/>
      </c>
      <c r="CR36" s="627"/>
      <c r="CS36" s="627"/>
      <c r="CT36" s="627"/>
      <c r="CU36" s="627"/>
      <c r="CV36" s="627"/>
      <c r="CW36" s="627"/>
      <c r="CX36" s="627"/>
      <c r="CY36" s="627"/>
      <c r="CZ36" s="627"/>
      <c r="DA36" s="627"/>
      <c r="DB36" s="627"/>
      <c r="DC36" s="627"/>
      <c r="DD36" s="627"/>
      <c r="DE36" s="627"/>
      <c r="DF36" s="209"/>
      <c r="DG36" s="628" t="str">
        <f>IF('各会計、関係団体の財政状況及び健全化判断比率'!BR9="","",'各会計、関係団体の財政状況及び健全化判断比率'!BR9)</f>
        <v/>
      </c>
      <c r="DH36" s="628"/>
      <c r="DI36" s="216"/>
      <c r="DJ36" s="184"/>
      <c r="DK36" s="184"/>
      <c r="DL36" s="184"/>
      <c r="DM36" s="184"/>
      <c r="DN36" s="184"/>
      <c r="DO36" s="184"/>
    </row>
    <row r="37" spans="1:119" ht="32.25" customHeight="1" x14ac:dyDescent="0.15">
      <c r="A37" s="185"/>
      <c r="B37" s="211"/>
      <c r="C37" s="626" t="str">
        <f>IF(E37="","",C36+1)</f>
        <v/>
      </c>
      <c r="D37" s="626"/>
      <c r="E37" s="627" t="str">
        <f>IF('各会計、関係団体の財政状況及び健全化判断比率'!B10="","",'各会計、関係団体の財政状況及び健全化判断比率'!B10)</f>
        <v/>
      </c>
      <c r="F37" s="627"/>
      <c r="G37" s="627"/>
      <c r="H37" s="627"/>
      <c r="I37" s="627"/>
      <c r="J37" s="627"/>
      <c r="K37" s="627"/>
      <c r="L37" s="627"/>
      <c r="M37" s="627"/>
      <c r="N37" s="627"/>
      <c r="O37" s="627"/>
      <c r="P37" s="627"/>
      <c r="Q37" s="627"/>
      <c r="R37" s="627"/>
      <c r="S37" s="627"/>
      <c r="T37" s="212"/>
      <c r="U37" s="626" t="str">
        <f t="shared" si="4"/>
        <v/>
      </c>
      <c r="V37" s="626"/>
      <c r="W37" s="627"/>
      <c r="X37" s="627"/>
      <c r="Y37" s="627"/>
      <c r="Z37" s="627"/>
      <c r="AA37" s="627"/>
      <c r="AB37" s="627"/>
      <c r="AC37" s="627"/>
      <c r="AD37" s="627"/>
      <c r="AE37" s="627"/>
      <c r="AF37" s="627"/>
      <c r="AG37" s="627"/>
      <c r="AH37" s="627"/>
      <c r="AI37" s="627"/>
      <c r="AJ37" s="627"/>
      <c r="AK37" s="627"/>
      <c r="AL37" s="212"/>
      <c r="AM37" s="626" t="str">
        <f t="shared" si="0"/>
        <v/>
      </c>
      <c r="AN37" s="626"/>
      <c r="AO37" s="627"/>
      <c r="AP37" s="627"/>
      <c r="AQ37" s="627"/>
      <c r="AR37" s="627"/>
      <c r="AS37" s="627"/>
      <c r="AT37" s="627"/>
      <c r="AU37" s="627"/>
      <c r="AV37" s="627"/>
      <c r="AW37" s="627"/>
      <c r="AX37" s="627"/>
      <c r="AY37" s="627"/>
      <c r="AZ37" s="627"/>
      <c r="BA37" s="627"/>
      <c r="BB37" s="627"/>
      <c r="BC37" s="627"/>
      <c r="BD37" s="212"/>
      <c r="BE37" s="626" t="str">
        <f t="shared" si="1"/>
        <v/>
      </c>
      <c r="BF37" s="626"/>
      <c r="BG37" s="627"/>
      <c r="BH37" s="627"/>
      <c r="BI37" s="627"/>
      <c r="BJ37" s="627"/>
      <c r="BK37" s="627"/>
      <c r="BL37" s="627"/>
      <c r="BM37" s="627"/>
      <c r="BN37" s="627"/>
      <c r="BO37" s="627"/>
      <c r="BP37" s="627"/>
      <c r="BQ37" s="627"/>
      <c r="BR37" s="627"/>
      <c r="BS37" s="627"/>
      <c r="BT37" s="627"/>
      <c r="BU37" s="627"/>
      <c r="BV37" s="212"/>
      <c r="BW37" s="626" t="str">
        <f t="shared" si="2"/>
        <v/>
      </c>
      <c r="BX37" s="626"/>
      <c r="BY37" s="627" t="str">
        <f>IF('各会計、関係団体の財政状況及び健全化判断比率'!B71="","",'各会計、関係団体の財政状況及び健全化判断比率'!B71)</f>
        <v/>
      </c>
      <c r="BZ37" s="627"/>
      <c r="CA37" s="627"/>
      <c r="CB37" s="627"/>
      <c r="CC37" s="627"/>
      <c r="CD37" s="627"/>
      <c r="CE37" s="627"/>
      <c r="CF37" s="627"/>
      <c r="CG37" s="627"/>
      <c r="CH37" s="627"/>
      <c r="CI37" s="627"/>
      <c r="CJ37" s="627"/>
      <c r="CK37" s="627"/>
      <c r="CL37" s="627"/>
      <c r="CM37" s="627"/>
      <c r="CN37" s="212"/>
      <c r="CO37" s="626" t="str">
        <f t="shared" si="3"/>
        <v/>
      </c>
      <c r="CP37" s="626"/>
      <c r="CQ37" s="627" t="str">
        <f>IF('各会計、関係団体の財政状況及び健全化判断比率'!BS10="","",'各会計、関係団体の財政状況及び健全化判断比率'!BS10)</f>
        <v/>
      </c>
      <c r="CR37" s="627"/>
      <c r="CS37" s="627"/>
      <c r="CT37" s="627"/>
      <c r="CU37" s="627"/>
      <c r="CV37" s="627"/>
      <c r="CW37" s="627"/>
      <c r="CX37" s="627"/>
      <c r="CY37" s="627"/>
      <c r="CZ37" s="627"/>
      <c r="DA37" s="627"/>
      <c r="DB37" s="627"/>
      <c r="DC37" s="627"/>
      <c r="DD37" s="627"/>
      <c r="DE37" s="627"/>
      <c r="DF37" s="209"/>
      <c r="DG37" s="628" t="str">
        <f>IF('各会計、関係団体の財政状況及び健全化判断比率'!BR10="","",'各会計、関係団体の財政状況及び健全化判断比率'!BR10)</f>
        <v/>
      </c>
      <c r="DH37" s="628"/>
      <c r="DI37" s="216"/>
      <c r="DJ37" s="184"/>
      <c r="DK37" s="184"/>
      <c r="DL37" s="184"/>
      <c r="DM37" s="184"/>
      <c r="DN37" s="184"/>
      <c r="DO37" s="184"/>
    </row>
    <row r="38" spans="1:119" ht="32.25" customHeight="1" x14ac:dyDescent="0.15">
      <c r="A38" s="185"/>
      <c r="B38" s="211"/>
      <c r="C38" s="626" t="str">
        <f t="shared" ref="C38:C43" si="5">IF(E38="","",C37+1)</f>
        <v/>
      </c>
      <c r="D38" s="626"/>
      <c r="E38" s="627" t="str">
        <f>IF('各会計、関係団体の財政状況及び健全化判断比率'!B11="","",'各会計、関係団体の財政状況及び健全化判断比率'!B11)</f>
        <v/>
      </c>
      <c r="F38" s="627"/>
      <c r="G38" s="627"/>
      <c r="H38" s="627"/>
      <c r="I38" s="627"/>
      <c r="J38" s="627"/>
      <c r="K38" s="627"/>
      <c r="L38" s="627"/>
      <c r="M38" s="627"/>
      <c r="N38" s="627"/>
      <c r="O38" s="627"/>
      <c r="P38" s="627"/>
      <c r="Q38" s="627"/>
      <c r="R38" s="627"/>
      <c r="S38" s="627"/>
      <c r="T38" s="212"/>
      <c r="U38" s="626" t="str">
        <f t="shared" si="4"/>
        <v/>
      </c>
      <c r="V38" s="626"/>
      <c r="W38" s="627"/>
      <c r="X38" s="627"/>
      <c r="Y38" s="627"/>
      <c r="Z38" s="627"/>
      <c r="AA38" s="627"/>
      <c r="AB38" s="627"/>
      <c r="AC38" s="627"/>
      <c r="AD38" s="627"/>
      <c r="AE38" s="627"/>
      <c r="AF38" s="627"/>
      <c r="AG38" s="627"/>
      <c r="AH38" s="627"/>
      <c r="AI38" s="627"/>
      <c r="AJ38" s="627"/>
      <c r="AK38" s="627"/>
      <c r="AL38" s="212"/>
      <c r="AM38" s="626" t="str">
        <f t="shared" si="0"/>
        <v/>
      </c>
      <c r="AN38" s="626"/>
      <c r="AO38" s="627"/>
      <c r="AP38" s="627"/>
      <c r="AQ38" s="627"/>
      <c r="AR38" s="627"/>
      <c r="AS38" s="627"/>
      <c r="AT38" s="627"/>
      <c r="AU38" s="627"/>
      <c r="AV38" s="627"/>
      <c r="AW38" s="627"/>
      <c r="AX38" s="627"/>
      <c r="AY38" s="627"/>
      <c r="AZ38" s="627"/>
      <c r="BA38" s="627"/>
      <c r="BB38" s="627"/>
      <c r="BC38" s="627"/>
      <c r="BD38" s="212"/>
      <c r="BE38" s="626" t="str">
        <f t="shared" si="1"/>
        <v/>
      </c>
      <c r="BF38" s="626"/>
      <c r="BG38" s="627"/>
      <c r="BH38" s="627"/>
      <c r="BI38" s="627"/>
      <c r="BJ38" s="627"/>
      <c r="BK38" s="627"/>
      <c r="BL38" s="627"/>
      <c r="BM38" s="627"/>
      <c r="BN38" s="627"/>
      <c r="BO38" s="627"/>
      <c r="BP38" s="627"/>
      <c r="BQ38" s="627"/>
      <c r="BR38" s="627"/>
      <c r="BS38" s="627"/>
      <c r="BT38" s="627"/>
      <c r="BU38" s="627"/>
      <c r="BV38" s="212"/>
      <c r="BW38" s="626" t="str">
        <f t="shared" si="2"/>
        <v/>
      </c>
      <c r="BX38" s="626"/>
      <c r="BY38" s="627" t="str">
        <f>IF('各会計、関係団体の財政状況及び健全化判断比率'!B72="","",'各会計、関係団体の財政状況及び健全化判断比率'!B72)</f>
        <v/>
      </c>
      <c r="BZ38" s="627"/>
      <c r="CA38" s="627"/>
      <c r="CB38" s="627"/>
      <c r="CC38" s="627"/>
      <c r="CD38" s="627"/>
      <c r="CE38" s="627"/>
      <c r="CF38" s="627"/>
      <c r="CG38" s="627"/>
      <c r="CH38" s="627"/>
      <c r="CI38" s="627"/>
      <c r="CJ38" s="627"/>
      <c r="CK38" s="627"/>
      <c r="CL38" s="627"/>
      <c r="CM38" s="627"/>
      <c r="CN38" s="212"/>
      <c r="CO38" s="626" t="str">
        <f t="shared" si="3"/>
        <v/>
      </c>
      <c r="CP38" s="626"/>
      <c r="CQ38" s="627" t="str">
        <f>IF('各会計、関係団体の財政状況及び健全化判断比率'!BS11="","",'各会計、関係団体の財政状況及び健全化判断比率'!BS11)</f>
        <v/>
      </c>
      <c r="CR38" s="627"/>
      <c r="CS38" s="627"/>
      <c r="CT38" s="627"/>
      <c r="CU38" s="627"/>
      <c r="CV38" s="627"/>
      <c r="CW38" s="627"/>
      <c r="CX38" s="627"/>
      <c r="CY38" s="627"/>
      <c r="CZ38" s="627"/>
      <c r="DA38" s="627"/>
      <c r="DB38" s="627"/>
      <c r="DC38" s="627"/>
      <c r="DD38" s="627"/>
      <c r="DE38" s="627"/>
      <c r="DF38" s="209"/>
      <c r="DG38" s="628" t="str">
        <f>IF('各会計、関係団体の財政状況及び健全化判断比率'!BR11="","",'各会計、関係団体の財政状況及び健全化判断比率'!BR11)</f>
        <v/>
      </c>
      <c r="DH38" s="628"/>
      <c r="DI38" s="216"/>
      <c r="DJ38" s="184"/>
      <c r="DK38" s="184"/>
      <c r="DL38" s="184"/>
      <c r="DM38" s="184"/>
      <c r="DN38" s="184"/>
      <c r="DO38" s="184"/>
    </row>
    <row r="39" spans="1:119" ht="32.25" customHeight="1" x14ac:dyDescent="0.15">
      <c r="A39" s="185"/>
      <c r="B39" s="211"/>
      <c r="C39" s="626" t="str">
        <f t="shared" si="5"/>
        <v/>
      </c>
      <c r="D39" s="626"/>
      <c r="E39" s="627" t="str">
        <f>IF('各会計、関係団体の財政状況及び健全化判断比率'!B12="","",'各会計、関係団体の財政状況及び健全化判断比率'!B12)</f>
        <v/>
      </c>
      <c r="F39" s="627"/>
      <c r="G39" s="627"/>
      <c r="H39" s="627"/>
      <c r="I39" s="627"/>
      <c r="J39" s="627"/>
      <c r="K39" s="627"/>
      <c r="L39" s="627"/>
      <c r="M39" s="627"/>
      <c r="N39" s="627"/>
      <c r="O39" s="627"/>
      <c r="P39" s="627"/>
      <c r="Q39" s="627"/>
      <c r="R39" s="627"/>
      <c r="S39" s="627"/>
      <c r="T39" s="212"/>
      <c r="U39" s="626" t="str">
        <f t="shared" si="4"/>
        <v/>
      </c>
      <c r="V39" s="626"/>
      <c r="W39" s="627"/>
      <c r="X39" s="627"/>
      <c r="Y39" s="627"/>
      <c r="Z39" s="627"/>
      <c r="AA39" s="627"/>
      <c r="AB39" s="627"/>
      <c r="AC39" s="627"/>
      <c r="AD39" s="627"/>
      <c r="AE39" s="627"/>
      <c r="AF39" s="627"/>
      <c r="AG39" s="627"/>
      <c r="AH39" s="627"/>
      <c r="AI39" s="627"/>
      <c r="AJ39" s="627"/>
      <c r="AK39" s="627"/>
      <c r="AL39" s="212"/>
      <c r="AM39" s="626" t="str">
        <f t="shared" si="0"/>
        <v/>
      </c>
      <c r="AN39" s="626"/>
      <c r="AO39" s="627"/>
      <c r="AP39" s="627"/>
      <c r="AQ39" s="627"/>
      <c r="AR39" s="627"/>
      <c r="AS39" s="627"/>
      <c r="AT39" s="627"/>
      <c r="AU39" s="627"/>
      <c r="AV39" s="627"/>
      <c r="AW39" s="627"/>
      <c r="AX39" s="627"/>
      <c r="AY39" s="627"/>
      <c r="AZ39" s="627"/>
      <c r="BA39" s="627"/>
      <c r="BB39" s="627"/>
      <c r="BC39" s="627"/>
      <c r="BD39" s="212"/>
      <c r="BE39" s="626" t="str">
        <f t="shared" si="1"/>
        <v/>
      </c>
      <c r="BF39" s="626"/>
      <c r="BG39" s="627"/>
      <c r="BH39" s="627"/>
      <c r="BI39" s="627"/>
      <c r="BJ39" s="627"/>
      <c r="BK39" s="627"/>
      <c r="BL39" s="627"/>
      <c r="BM39" s="627"/>
      <c r="BN39" s="627"/>
      <c r="BO39" s="627"/>
      <c r="BP39" s="627"/>
      <c r="BQ39" s="627"/>
      <c r="BR39" s="627"/>
      <c r="BS39" s="627"/>
      <c r="BT39" s="627"/>
      <c r="BU39" s="627"/>
      <c r="BV39" s="212"/>
      <c r="BW39" s="626" t="str">
        <f t="shared" si="2"/>
        <v/>
      </c>
      <c r="BX39" s="626"/>
      <c r="BY39" s="627" t="str">
        <f>IF('各会計、関係団体の財政状況及び健全化判断比率'!B73="","",'各会計、関係団体の財政状況及び健全化判断比率'!B73)</f>
        <v/>
      </c>
      <c r="BZ39" s="627"/>
      <c r="CA39" s="627"/>
      <c r="CB39" s="627"/>
      <c r="CC39" s="627"/>
      <c r="CD39" s="627"/>
      <c r="CE39" s="627"/>
      <c r="CF39" s="627"/>
      <c r="CG39" s="627"/>
      <c r="CH39" s="627"/>
      <c r="CI39" s="627"/>
      <c r="CJ39" s="627"/>
      <c r="CK39" s="627"/>
      <c r="CL39" s="627"/>
      <c r="CM39" s="627"/>
      <c r="CN39" s="212"/>
      <c r="CO39" s="626" t="str">
        <f t="shared" si="3"/>
        <v/>
      </c>
      <c r="CP39" s="626"/>
      <c r="CQ39" s="627" t="str">
        <f>IF('各会計、関係団体の財政状況及び健全化判断比率'!BS12="","",'各会計、関係団体の財政状況及び健全化判断比率'!BS12)</f>
        <v/>
      </c>
      <c r="CR39" s="627"/>
      <c r="CS39" s="627"/>
      <c r="CT39" s="627"/>
      <c r="CU39" s="627"/>
      <c r="CV39" s="627"/>
      <c r="CW39" s="627"/>
      <c r="CX39" s="627"/>
      <c r="CY39" s="627"/>
      <c r="CZ39" s="627"/>
      <c r="DA39" s="627"/>
      <c r="DB39" s="627"/>
      <c r="DC39" s="627"/>
      <c r="DD39" s="627"/>
      <c r="DE39" s="627"/>
      <c r="DF39" s="209"/>
      <c r="DG39" s="628" t="str">
        <f>IF('各会計、関係団体の財政状況及び健全化判断比率'!BR12="","",'各会計、関係団体の財政状況及び健全化判断比率'!BR12)</f>
        <v/>
      </c>
      <c r="DH39" s="628"/>
      <c r="DI39" s="216"/>
      <c r="DJ39" s="184"/>
      <c r="DK39" s="184"/>
      <c r="DL39" s="184"/>
      <c r="DM39" s="184"/>
      <c r="DN39" s="184"/>
      <c r="DO39" s="184"/>
    </row>
    <row r="40" spans="1:119" ht="32.25" customHeight="1" x14ac:dyDescent="0.15">
      <c r="A40" s="185"/>
      <c r="B40" s="211"/>
      <c r="C40" s="626" t="str">
        <f t="shared" si="5"/>
        <v/>
      </c>
      <c r="D40" s="626"/>
      <c r="E40" s="627" t="str">
        <f>IF('各会計、関係団体の財政状況及び健全化判断比率'!B13="","",'各会計、関係団体の財政状況及び健全化判断比率'!B13)</f>
        <v/>
      </c>
      <c r="F40" s="627"/>
      <c r="G40" s="627"/>
      <c r="H40" s="627"/>
      <c r="I40" s="627"/>
      <c r="J40" s="627"/>
      <c r="K40" s="627"/>
      <c r="L40" s="627"/>
      <c r="M40" s="627"/>
      <c r="N40" s="627"/>
      <c r="O40" s="627"/>
      <c r="P40" s="627"/>
      <c r="Q40" s="627"/>
      <c r="R40" s="627"/>
      <c r="S40" s="627"/>
      <c r="T40" s="212"/>
      <c r="U40" s="626" t="str">
        <f t="shared" si="4"/>
        <v/>
      </c>
      <c r="V40" s="626"/>
      <c r="W40" s="627"/>
      <c r="X40" s="627"/>
      <c r="Y40" s="627"/>
      <c r="Z40" s="627"/>
      <c r="AA40" s="627"/>
      <c r="AB40" s="627"/>
      <c r="AC40" s="627"/>
      <c r="AD40" s="627"/>
      <c r="AE40" s="627"/>
      <c r="AF40" s="627"/>
      <c r="AG40" s="627"/>
      <c r="AH40" s="627"/>
      <c r="AI40" s="627"/>
      <c r="AJ40" s="627"/>
      <c r="AK40" s="627"/>
      <c r="AL40" s="212"/>
      <c r="AM40" s="626" t="str">
        <f t="shared" si="0"/>
        <v/>
      </c>
      <c r="AN40" s="626"/>
      <c r="AO40" s="627"/>
      <c r="AP40" s="627"/>
      <c r="AQ40" s="627"/>
      <c r="AR40" s="627"/>
      <c r="AS40" s="627"/>
      <c r="AT40" s="627"/>
      <c r="AU40" s="627"/>
      <c r="AV40" s="627"/>
      <c r="AW40" s="627"/>
      <c r="AX40" s="627"/>
      <c r="AY40" s="627"/>
      <c r="AZ40" s="627"/>
      <c r="BA40" s="627"/>
      <c r="BB40" s="627"/>
      <c r="BC40" s="627"/>
      <c r="BD40" s="212"/>
      <c r="BE40" s="626" t="str">
        <f t="shared" si="1"/>
        <v/>
      </c>
      <c r="BF40" s="626"/>
      <c r="BG40" s="627"/>
      <c r="BH40" s="627"/>
      <c r="BI40" s="627"/>
      <c r="BJ40" s="627"/>
      <c r="BK40" s="627"/>
      <c r="BL40" s="627"/>
      <c r="BM40" s="627"/>
      <c r="BN40" s="627"/>
      <c r="BO40" s="627"/>
      <c r="BP40" s="627"/>
      <c r="BQ40" s="627"/>
      <c r="BR40" s="627"/>
      <c r="BS40" s="627"/>
      <c r="BT40" s="627"/>
      <c r="BU40" s="627"/>
      <c r="BV40" s="212"/>
      <c r="BW40" s="626" t="str">
        <f t="shared" si="2"/>
        <v/>
      </c>
      <c r="BX40" s="626"/>
      <c r="BY40" s="627" t="str">
        <f>IF('各会計、関係団体の財政状況及び健全化判断比率'!B74="","",'各会計、関係団体の財政状況及び健全化判断比率'!B74)</f>
        <v/>
      </c>
      <c r="BZ40" s="627"/>
      <c r="CA40" s="627"/>
      <c r="CB40" s="627"/>
      <c r="CC40" s="627"/>
      <c r="CD40" s="627"/>
      <c r="CE40" s="627"/>
      <c r="CF40" s="627"/>
      <c r="CG40" s="627"/>
      <c r="CH40" s="627"/>
      <c r="CI40" s="627"/>
      <c r="CJ40" s="627"/>
      <c r="CK40" s="627"/>
      <c r="CL40" s="627"/>
      <c r="CM40" s="627"/>
      <c r="CN40" s="212"/>
      <c r="CO40" s="626" t="str">
        <f t="shared" si="3"/>
        <v/>
      </c>
      <c r="CP40" s="626"/>
      <c r="CQ40" s="627" t="str">
        <f>IF('各会計、関係団体の財政状況及び健全化判断比率'!BS13="","",'各会計、関係団体の財政状況及び健全化判断比率'!BS13)</f>
        <v/>
      </c>
      <c r="CR40" s="627"/>
      <c r="CS40" s="627"/>
      <c r="CT40" s="627"/>
      <c r="CU40" s="627"/>
      <c r="CV40" s="627"/>
      <c r="CW40" s="627"/>
      <c r="CX40" s="627"/>
      <c r="CY40" s="627"/>
      <c r="CZ40" s="627"/>
      <c r="DA40" s="627"/>
      <c r="DB40" s="627"/>
      <c r="DC40" s="627"/>
      <c r="DD40" s="627"/>
      <c r="DE40" s="627"/>
      <c r="DF40" s="209"/>
      <c r="DG40" s="628" t="str">
        <f>IF('各会計、関係団体の財政状況及び健全化判断比率'!BR13="","",'各会計、関係団体の財政状況及び健全化判断比率'!BR13)</f>
        <v/>
      </c>
      <c r="DH40" s="628"/>
      <c r="DI40" s="216"/>
      <c r="DJ40" s="184"/>
      <c r="DK40" s="184"/>
      <c r="DL40" s="184"/>
      <c r="DM40" s="184"/>
      <c r="DN40" s="184"/>
      <c r="DO40" s="184"/>
    </row>
    <row r="41" spans="1:119" ht="32.25" customHeight="1" x14ac:dyDescent="0.15">
      <c r="A41" s="185"/>
      <c r="B41" s="211"/>
      <c r="C41" s="626" t="str">
        <f t="shared" si="5"/>
        <v/>
      </c>
      <c r="D41" s="626"/>
      <c r="E41" s="627" t="str">
        <f>IF('各会計、関係団体の財政状況及び健全化判断比率'!B14="","",'各会計、関係団体の財政状況及び健全化判断比率'!B14)</f>
        <v/>
      </c>
      <c r="F41" s="627"/>
      <c r="G41" s="627"/>
      <c r="H41" s="627"/>
      <c r="I41" s="627"/>
      <c r="J41" s="627"/>
      <c r="K41" s="627"/>
      <c r="L41" s="627"/>
      <c r="M41" s="627"/>
      <c r="N41" s="627"/>
      <c r="O41" s="627"/>
      <c r="P41" s="627"/>
      <c r="Q41" s="627"/>
      <c r="R41" s="627"/>
      <c r="S41" s="627"/>
      <c r="T41" s="212"/>
      <c r="U41" s="626" t="str">
        <f t="shared" si="4"/>
        <v/>
      </c>
      <c r="V41" s="626"/>
      <c r="W41" s="627"/>
      <c r="X41" s="627"/>
      <c r="Y41" s="627"/>
      <c r="Z41" s="627"/>
      <c r="AA41" s="627"/>
      <c r="AB41" s="627"/>
      <c r="AC41" s="627"/>
      <c r="AD41" s="627"/>
      <c r="AE41" s="627"/>
      <c r="AF41" s="627"/>
      <c r="AG41" s="627"/>
      <c r="AH41" s="627"/>
      <c r="AI41" s="627"/>
      <c r="AJ41" s="627"/>
      <c r="AK41" s="627"/>
      <c r="AL41" s="212"/>
      <c r="AM41" s="626" t="str">
        <f t="shared" si="0"/>
        <v/>
      </c>
      <c r="AN41" s="626"/>
      <c r="AO41" s="627"/>
      <c r="AP41" s="627"/>
      <c r="AQ41" s="627"/>
      <c r="AR41" s="627"/>
      <c r="AS41" s="627"/>
      <c r="AT41" s="627"/>
      <c r="AU41" s="627"/>
      <c r="AV41" s="627"/>
      <c r="AW41" s="627"/>
      <c r="AX41" s="627"/>
      <c r="AY41" s="627"/>
      <c r="AZ41" s="627"/>
      <c r="BA41" s="627"/>
      <c r="BB41" s="627"/>
      <c r="BC41" s="627"/>
      <c r="BD41" s="212"/>
      <c r="BE41" s="626" t="str">
        <f t="shared" si="1"/>
        <v/>
      </c>
      <c r="BF41" s="626"/>
      <c r="BG41" s="627"/>
      <c r="BH41" s="627"/>
      <c r="BI41" s="627"/>
      <c r="BJ41" s="627"/>
      <c r="BK41" s="627"/>
      <c r="BL41" s="627"/>
      <c r="BM41" s="627"/>
      <c r="BN41" s="627"/>
      <c r="BO41" s="627"/>
      <c r="BP41" s="627"/>
      <c r="BQ41" s="627"/>
      <c r="BR41" s="627"/>
      <c r="BS41" s="627"/>
      <c r="BT41" s="627"/>
      <c r="BU41" s="627"/>
      <c r="BV41" s="212"/>
      <c r="BW41" s="626" t="str">
        <f t="shared" si="2"/>
        <v/>
      </c>
      <c r="BX41" s="626"/>
      <c r="BY41" s="627" t="str">
        <f>IF('各会計、関係団体の財政状況及び健全化判断比率'!B75="","",'各会計、関係団体の財政状況及び健全化判断比率'!B75)</f>
        <v/>
      </c>
      <c r="BZ41" s="627"/>
      <c r="CA41" s="627"/>
      <c r="CB41" s="627"/>
      <c r="CC41" s="627"/>
      <c r="CD41" s="627"/>
      <c r="CE41" s="627"/>
      <c r="CF41" s="627"/>
      <c r="CG41" s="627"/>
      <c r="CH41" s="627"/>
      <c r="CI41" s="627"/>
      <c r="CJ41" s="627"/>
      <c r="CK41" s="627"/>
      <c r="CL41" s="627"/>
      <c r="CM41" s="627"/>
      <c r="CN41" s="212"/>
      <c r="CO41" s="626" t="str">
        <f t="shared" si="3"/>
        <v/>
      </c>
      <c r="CP41" s="626"/>
      <c r="CQ41" s="627" t="str">
        <f>IF('各会計、関係団体の財政状況及び健全化判断比率'!BS14="","",'各会計、関係団体の財政状況及び健全化判断比率'!BS14)</f>
        <v/>
      </c>
      <c r="CR41" s="627"/>
      <c r="CS41" s="627"/>
      <c r="CT41" s="627"/>
      <c r="CU41" s="627"/>
      <c r="CV41" s="627"/>
      <c r="CW41" s="627"/>
      <c r="CX41" s="627"/>
      <c r="CY41" s="627"/>
      <c r="CZ41" s="627"/>
      <c r="DA41" s="627"/>
      <c r="DB41" s="627"/>
      <c r="DC41" s="627"/>
      <c r="DD41" s="627"/>
      <c r="DE41" s="627"/>
      <c r="DF41" s="209"/>
      <c r="DG41" s="628" t="str">
        <f>IF('各会計、関係団体の財政状況及び健全化判断比率'!BR14="","",'各会計、関係団体の財政状況及び健全化判断比率'!BR14)</f>
        <v/>
      </c>
      <c r="DH41" s="628"/>
      <c r="DI41" s="216"/>
      <c r="DJ41" s="184"/>
      <c r="DK41" s="184"/>
      <c r="DL41" s="184"/>
      <c r="DM41" s="184"/>
      <c r="DN41" s="184"/>
      <c r="DO41" s="184"/>
    </row>
    <row r="42" spans="1:119" ht="32.25" customHeight="1" x14ac:dyDescent="0.15">
      <c r="A42" s="184"/>
      <c r="B42" s="211"/>
      <c r="C42" s="626" t="str">
        <f t="shared" si="5"/>
        <v/>
      </c>
      <c r="D42" s="626"/>
      <c r="E42" s="627" t="str">
        <f>IF('各会計、関係団体の財政状況及び健全化判断比率'!B15="","",'各会計、関係団体の財政状況及び健全化判断比率'!B15)</f>
        <v/>
      </c>
      <c r="F42" s="627"/>
      <c r="G42" s="627"/>
      <c r="H42" s="627"/>
      <c r="I42" s="627"/>
      <c r="J42" s="627"/>
      <c r="K42" s="627"/>
      <c r="L42" s="627"/>
      <c r="M42" s="627"/>
      <c r="N42" s="627"/>
      <c r="O42" s="627"/>
      <c r="P42" s="627"/>
      <c r="Q42" s="627"/>
      <c r="R42" s="627"/>
      <c r="S42" s="627"/>
      <c r="T42" s="212"/>
      <c r="U42" s="626" t="str">
        <f t="shared" si="4"/>
        <v/>
      </c>
      <c r="V42" s="626"/>
      <c r="W42" s="627"/>
      <c r="X42" s="627"/>
      <c r="Y42" s="627"/>
      <c r="Z42" s="627"/>
      <c r="AA42" s="627"/>
      <c r="AB42" s="627"/>
      <c r="AC42" s="627"/>
      <c r="AD42" s="627"/>
      <c r="AE42" s="627"/>
      <c r="AF42" s="627"/>
      <c r="AG42" s="627"/>
      <c r="AH42" s="627"/>
      <c r="AI42" s="627"/>
      <c r="AJ42" s="627"/>
      <c r="AK42" s="627"/>
      <c r="AL42" s="212"/>
      <c r="AM42" s="626" t="str">
        <f t="shared" si="0"/>
        <v/>
      </c>
      <c r="AN42" s="626"/>
      <c r="AO42" s="627"/>
      <c r="AP42" s="627"/>
      <c r="AQ42" s="627"/>
      <c r="AR42" s="627"/>
      <c r="AS42" s="627"/>
      <c r="AT42" s="627"/>
      <c r="AU42" s="627"/>
      <c r="AV42" s="627"/>
      <c r="AW42" s="627"/>
      <c r="AX42" s="627"/>
      <c r="AY42" s="627"/>
      <c r="AZ42" s="627"/>
      <c r="BA42" s="627"/>
      <c r="BB42" s="627"/>
      <c r="BC42" s="627"/>
      <c r="BD42" s="212"/>
      <c r="BE42" s="626" t="str">
        <f t="shared" si="1"/>
        <v/>
      </c>
      <c r="BF42" s="626"/>
      <c r="BG42" s="627"/>
      <c r="BH42" s="627"/>
      <c r="BI42" s="627"/>
      <c r="BJ42" s="627"/>
      <c r="BK42" s="627"/>
      <c r="BL42" s="627"/>
      <c r="BM42" s="627"/>
      <c r="BN42" s="627"/>
      <c r="BO42" s="627"/>
      <c r="BP42" s="627"/>
      <c r="BQ42" s="627"/>
      <c r="BR42" s="627"/>
      <c r="BS42" s="627"/>
      <c r="BT42" s="627"/>
      <c r="BU42" s="627"/>
      <c r="BV42" s="212"/>
      <c r="BW42" s="626" t="str">
        <f t="shared" si="2"/>
        <v/>
      </c>
      <c r="BX42" s="626"/>
      <c r="BY42" s="627" t="str">
        <f>IF('各会計、関係団体の財政状況及び健全化判断比率'!B76="","",'各会計、関係団体の財政状況及び健全化判断比率'!B76)</f>
        <v/>
      </c>
      <c r="BZ42" s="627"/>
      <c r="CA42" s="627"/>
      <c r="CB42" s="627"/>
      <c r="CC42" s="627"/>
      <c r="CD42" s="627"/>
      <c r="CE42" s="627"/>
      <c r="CF42" s="627"/>
      <c r="CG42" s="627"/>
      <c r="CH42" s="627"/>
      <c r="CI42" s="627"/>
      <c r="CJ42" s="627"/>
      <c r="CK42" s="627"/>
      <c r="CL42" s="627"/>
      <c r="CM42" s="627"/>
      <c r="CN42" s="212"/>
      <c r="CO42" s="626" t="str">
        <f t="shared" si="3"/>
        <v/>
      </c>
      <c r="CP42" s="626"/>
      <c r="CQ42" s="627" t="str">
        <f>IF('各会計、関係団体の財政状況及び健全化判断比率'!BS15="","",'各会計、関係団体の財政状況及び健全化判断比率'!BS15)</f>
        <v/>
      </c>
      <c r="CR42" s="627"/>
      <c r="CS42" s="627"/>
      <c r="CT42" s="627"/>
      <c r="CU42" s="627"/>
      <c r="CV42" s="627"/>
      <c r="CW42" s="627"/>
      <c r="CX42" s="627"/>
      <c r="CY42" s="627"/>
      <c r="CZ42" s="627"/>
      <c r="DA42" s="627"/>
      <c r="DB42" s="627"/>
      <c r="DC42" s="627"/>
      <c r="DD42" s="627"/>
      <c r="DE42" s="627"/>
      <c r="DF42" s="209"/>
      <c r="DG42" s="628" t="str">
        <f>IF('各会計、関係団体の財政状況及び健全化判断比率'!BR15="","",'各会計、関係団体の財政状況及び健全化判断比率'!BR15)</f>
        <v/>
      </c>
      <c r="DH42" s="628"/>
      <c r="DI42" s="216"/>
      <c r="DJ42" s="184"/>
      <c r="DK42" s="184"/>
      <c r="DL42" s="184"/>
      <c r="DM42" s="184"/>
      <c r="DN42" s="184"/>
      <c r="DO42" s="184"/>
    </row>
    <row r="43" spans="1:119" ht="32.25" customHeight="1" x14ac:dyDescent="0.15">
      <c r="A43" s="184"/>
      <c r="B43" s="211"/>
      <c r="C43" s="626" t="str">
        <f t="shared" si="5"/>
        <v/>
      </c>
      <c r="D43" s="626"/>
      <c r="E43" s="627" t="str">
        <f>IF('各会計、関係団体の財政状況及び健全化判断比率'!B16="","",'各会計、関係団体の財政状況及び健全化判断比率'!B16)</f>
        <v/>
      </c>
      <c r="F43" s="627"/>
      <c r="G43" s="627"/>
      <c r="H43" s="627"/>
      <c r="I43" s="627"/>
      <c r="J43" s="627"/>
      <c r="K43" s="627"/>
      <c r="L43" s="627"/>
      <c r="M43" s="627"/>
      <c r="N43" s="627"/>
      <c r="O43" s="627"/>
      <c r="P43" s="627"/>
      <c r="Q43" s="627"/>
      <c r="R43" s="627"/>
      <c r="S43" s="627"/>
      <c r="T43" s="212"/>
      <c r="U43" s="626" t="str">
        <f t="shared" si="4"/>
        <v/>
      </c>
      <c r="V43" s="626"/>
      <c r="W43" s="627"/>
      <c r="X43" s="627"/>
      <c r="Y43" s="627"/>
      <c r="Z43" s="627"/>
      <c r="AA43" s="627"/>
      <c r="AB43" s="627"/>
      <c r="AC43" s="627"/>
      <c r="AD43" s="627"/>
      <c r="AE43" s="627"/>
      <c r="AF43" s="627"/>
      <c r="AG43" s="627"/>
      <c r="AH43" s="627"/>
      <c r="AI43" s="627"/>
      <c r="AJ43" s="627"/>
      <c r="AK43" s="627"/>
      <c r="AL43" s="212"/>
      <c r="AM43" s="626" t="str">
        <f t="shared" si="0"/>
        <v/>
      </c>
      <c r="AN43" s="626"/>
      <c r="AO43" s="627"/>
      <c r="AP43" s="627"/>
      <c r="AQ43" s="627"/>
      <c r="AR43" s="627"/>
      <c r="AS43" s="627"/>
      <c r="AT43" s="627"/>
      <c r="AU43" s="627"/>
      <c r="AV43" s="627"/>
      <c r="AW43" s="627"/>
      <c r="AX43" s="627"/>
      <c r="AY43" s="627"/>
      <c r="AZ43" s="627"/>
      <c r="BA43" s="627"/>
      <c r="BB43" s="627"/>
      <c r="BC43" s="627"/>
      <c r="BD43" s="212"/>
      <c r="BE43" s="626" t="str">
        <f t="shared" si="1"/>
        <v/>
      </c>
      <c r="BF43" s="626"/>
      <c r="BG43" s="627"/>
      <c r="BH43" s="627"/>
      <c r="BI43" s="627"/>
      <c r="BJ43" s="627"/>
      <c r="BK43" s="627"/>
      <c r="BL43" s="627"/>
      <c r="BM43" s="627"/>
      <c r="BN43" s="627"/>
      <c r="BO43" s="627"/>
      <c r="BP43" s="627"/>
      <c r="BQ43" s="627"/>
      <c r="BR43" s="627"/>
      <c r="BS43" s="627"/>
      <c r="BT43" s="627"/>
      <c r="BU43" s="627"/>
      <c r="BV43" s="212"/>
      <c r="BW43" s="626" t="str">
        <f t="shared" si="2"/>
        <v/>
      </c>
      <c r="BX43" s="626"/>
      <c r="BY43" s="627" t="str">
        <f>IF('各会計、関係団体の財政状況及び健全化判断比率'!B77="","",'各会計、関係団体の財政状況及び健全化判断比率'!B77)</f>
        <v/>
      </c>
      <c r="BZ43" s="627"/>
      <c r="CA43" s="627"/>
      <c r="CB43" s="627"/>
      <c r="CC43" s="627"/>
      <c r="CD43" s="627"/>
      <c r="CE43" s="627"/>
      <c r="CF43" s="627"/>
      <c r="CG43" s="627"/>
      <c r="CH43" s="627"/>
      <c r="CI43" s="627"/>
      <c r="CJ43" s="627"/>
      <c r="CK43" s="627"/>
      <c r="CL43" s="627"/>
      <c r="CM43" s="627"/>
      <c r="CN43" s="212"/>
      <c r="CO43" s="626" t="str">
        <f t="shared" si="3"/>
        <v/>
      </c>
      <c r="CP43" s="626"/>
      <c r="CQ43" s="627" t="str">
        <f>IF('各会計、関係団体の財政状況及び健全化判断比率'!BS16="","",'各会計、関係団体の財政状況及び健全化判断比率'!BS16)</f>
        <v/>
      </c>
      <c r="CR43" s="627"/>
      <c r="CS43" s="627"/>
      <c r="CT43" s="627"/>
      <c r="CU43" s="627"/>
      <c r="CV43" s="627"/>
      <c r="CW43" s="627"/>
      <c r="CX43" s="627"/>
      <c r="CY43" s="627"/>
      <c r="CZ43" s="627"/>
      <c r="DA43" s="627"/>
      <c r="DB43" s="627"/>
      <c r="DC43" s="627"/>
      <c r="DD43" s="627"/>
      <c r="DE43" s="627"/>
      <c r="DF43" s="209"/>
      <c r="DG43" s="628" t="str">
        <f>IF('各会計、関係団体の財政状況及び健全化判断比率'!BR16="","",'各会計、関係団体の財政状況及び健全化判断比率'!BR16)</f>
        <v/>
      </c>
      <c r="DH43" s="62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zbt4iKF09yLdHTHrjMnur9zbbvLBBisphJHsMip7m3kvJ6ofwgZFmixwE34sh/rHC52i3CQOXrYMWzeQn13pcg==" saltValue="tzNTUXeea5+YQa/6V5z4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F40" sqref="F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8" t="s">
        <v>556</v>
      </c>
      <c r="D34" s="1218"/>
      <c r="E34" s="1219"/>
      <c r="F34" s="32">
        <v>6.2</v>
      </c>
      <c r="G34" s="33">
        <v>6.34</v>
      </c>
      <c r="H34" s="33">
        <v>8.4499999999999993</v>
      </c>
      <c r="I34" s="33">
        <v>11.57</v>
      </c>
      <c r="J34" s="34">
        <v>9.3699999999999992</v>
      </c>
      <c r="K34" s="22"/>
      <c r="L34" s="22"/>
      <c r="M34" s="22"/>
      <c r="N34" s="22"/>
      <c r="O34" s="22"/>
      <c r="P34" s="22"/>
    </row>
    <row r="35" spans="1:16" ht="39" customHeight="1" x14ac:dyDescent="0.15">
      <c r="A35" s="22"/>
      <c r="B35" s="35"/>
      <c r="C35" s="1212" t="s">
        <v>557</v>
      </c>
      <c r="D35" s="1213"/>
      <c r="E35" s="1214"/>
      <c r="F35" s="36">
        <v>0</v>
      </c>
      <c r="G35" s="37">
        <v>0.22</v>
      </c>
      <c r="H35" s="37">
        <v>0</v>
      </c>
      <c r="I35" s="37">
        <v>0</v>
      </c>
      <c r="J35" s="38">
        <v>0</v>
      </c>
      <c r="K35" s="22"/>
      <c r="L35" s="22"/>
      <c r="M35" s="22"/>
      <c r="N35" s="22"/>
      <c r="O35" s="22"/>
      <c r="P35" s="22"/>
    </row>
    <row r="36" spans="1:16" ht="39" customHeight="1" x14ac:dyDescent="0.15">
      <c r="A36" s="22"/>
      <c r="B36" s="35"/>
      <c r="C36" s="1212" t="s">
        <v>558</v>
      </c>
      <c r="D36" s="1213"/>
      <c r="E36" s="1214"/>
      <c r="F36" s="36">
        <v>0</v>
      </c>
      <c r="G36" s="37">
        <v>0</v>
      </c>
      <c r="H36" s="37">
        <v>0</v>
      </c>
      <c r="I36" s="37">
        <v>0</v>
      </c>
      <c r="J36" s="38">
        <v>0</v>
      </c>
      <c r="K36" s="22"/>
      <c r="L36" s="22"/>
      <c r="M36" s="22"/>
      <c r="N36" s="22"/>
      <c r="O36" s="22"/>
      <c r="P36" s="22"/>
    </row>
    <row r="37" spans="1:16" ht="39" customHeight="1" x14ac:dyDescent="0.15">
      <c r="A37" s="22"/>
      <c r="B37" s="35"/>
      <c r="C37" s="1212" t="s">
        <v>559</v>
      </c>
      <c r="D37" s="1213"/>
      <c r="E37" s="1214"/>
      <c r="F37" s="36">
        <v>0</v>
      </c>
      <c r="G37" s="37">
        <v>0</v>
      </c>
      <c r="H37" s="37">
        <v>0</v>
      </c>
      <c r="I37" s="37">
        <v>0</v>
      </c>
      <c r="J37" s="38">
        <v>0</v>
      </c>
      <c r="K37" s="22"/>
      <c r="L37" s="22"/>
      <c r="M37" s="22"/>
      <c r="N37" s="22"/>
      <c r="O37" s="22"/>
      <c r="P37" s="22"/>
    </row>
    <row r="38" spans="1:16" ht="39" customHeight="1" x14ac:dyDescent="0.15">
      <c r="A38" s="22"/>
      <c r="B38" s="35"/>
      <c r="C38" s="1212" t="s">
        <v>560</v>
      </c>
      <c r="D38" s="1213"/>
      <c r="E38" s="1214"/>
      <c r="F38" s="36">
        <v>0</v>
      </c>
      <c r="G38" s="37">
        <v>0</v>
      </c>
      <c r="H38" s="37">
        <v>7.0000000000000007E-2</v>
      </c>
      <c r="I38" s="37">
        <v>0</v>
      </c>
      <c r="J38" s="38">
        <v>0</v>
      </c>
      <c r="K38" s="22"/>
      <c r="L38" s="22"/>
      <c r="M38" s="22"/>
      <c r="N38" s="22"/>
      <c r="O38" s="22"/>
      <c r="P38" s="22"/>
    </row>
    <row r="39" spans="1:16" ht="39" customHeight="1" x14ac:dyDescent="0.15">
      <c r="A39" s="22"/>
      <c r="B39" s="35"/>
      <c r="C39" s="1212" t="s">
        <v>561</v>
      </c>
      <c r="D39" s="1213"/>
      <c r="E39" s="1214"/>
      <c r="F39" s="36">
        <v>0</v>
      </c>
      <c r="G39" s="37">
        <v>0.01</v>
      </c>
      <c r="H39" s="37">
        <v>0.01</v>
      </c>
      <c r="I39" s="37">
        <v>0</v>
      </c>
      <c r="J39" s="38">
        <v>0</v>
      </c>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562</v>
      </c>
      <c r="D42" s="1213"/>
      <c r="E42" s="1214"/>
      <c r="F42" s="36" t="s">
        <v>506</v>
      </c>
      <c r="G42" s="37" t="s">
        <v>506</v>
      </c>
      <c r="H42" s="37" t="s">
        <v>506</v>
      </c>
      <c r="I42" s="37" t="s">
        <v>506</v>
      </c>
      <c r="J42" s="38" t="s">
        <v>506</v>
      </c>
      <c r="K42" s="22"/>
      <c r="L42" s="22"/>
      <c r="M42" s="22"/>
      <c r="N42" s="22"/>
      <c r="O42" s="22"/>
      <c r="P42" s="22"/>
    </row>
    <row r="43" spans="1:16" ht="39" customHeight="1" thickBot="1" x14ac:dyDescent="0.2">
      <c r="A43" s="22"/>
      <c r="B43" s="40"/>
      <c r="C43" s="1215" t="s">
        <v>563</v>
      </c>
      <c r="D43" s="1216"/>
      <c r="E43" s="121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QN2k4Z7vMR2Zuz+XhPjKrz6xaI84cNGP9Ar+gqzZ90NBfh2gZBVCklSwgPGba3yXb+KR5S8iBJ+mQrCFHKRQ==" saltValue="BZBAH1WYGAvRVfs7s2bG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604</v>
      </c>
      <c r="L45" s="60">
        <v>634</v>
      </c>
      <c r="M45" s="60">
        <v>614</v>
      </c>
      <c r="N45" s="60">
        <v>685</v>
      </c>
      <c r="O45" s="61">
        <v>691</v>
      </c>
      <c r="P45" s="48"/>
      <c r="Q45" s="48"/>
      <c r="R45" s="48"/>
      <c r="S45" s="48"/>
      <c r="T45" s="48"/>
      <c r="U45" s="48"/>
    </row>
    <row r="46" spans="1:21" ht="30.75" customHeight="1" x14ac:dyDescent="0.15">
      <c r="A46" s="48"/>
      <c r="B46" s="1222"/>
      <c r="C46" s="1223"/>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22"/>
      <c r="C47" s="1223"/>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22"/>
      <c r="C48" s="1223"/>
      <c r="D48" s="62"/>
      <c r="E48" s="1228" t="s">
        <v>15</v>
      </c>
      <c r="F48" s="1228"/>
      <c r="G48" s="1228"/>
      <c r="H48" s="1228"/>
      <c r="I48" s="1228"/>
      <c r="J48" s="1229"/>
      <c r="K48" s="63">
        <v>58</v>
      </c>
      <c r="L48" s="64">
        <v>61</v>
      </c>
      <c r="M48" s="64">
        <v>67</v>
      </c>
      <c r="N48" s="64">
        <v>66</v>
      </c>
      <c r="O48" s="65">
        <v>64</v>
      </c>
      <c r="P48" s="48"/>
      <c r="Q48" s="48"/>
      <c r="R48" s="48"/>
      <c r="S48" s="48"/>
      <c r="T48" s="48"/>
      <c r="U48" s="48"/>
    </row>
    <row r="49" spans="1:21" ht="30.75" customHeight="1" x14ac:dyDescent="0.15">
      <c r="A49" s="48"/>
      <c r="B49" s="1222"/>
      <c r="C49" s="1223"/>
      <c r="D49" s="62"/>
      <c r="E49" s="1228" t="s">
        <v>16</v>
      </c>
      <c r="F49" s="1228"/>
      <c r="G49" s="1228"/>
      <c r="H49" s="1228"/>
      <c r="I49" s="1228"/>
      <c r="J49" s="1229"/>
      <c r="K49" s="63">
        <v>36</v>
      </c>
      <c r="L49" s="64">
        <v>16</v>
      </c>
      <c r="M49" s="64" t="s">
        <v>506</v>
      </c>
      <c r="N49" s="64" t="s">
        <v>506</v>
      </c>
      <c r="O49" s="65" t="s">
        <v>506</v>
      </c>
      <c r="P49" s="48"/>
      <c r="Q49" s="48"/>
      <c r="R49" s="48"/>
      <c r="S49" s="48"/>
      <c r="T49" s="48"/>
      <c r="U49" s="48"/>
    </row>
    <row r="50" spans="1:21" ht="30.75" customHeight="1" x14ac:dyDescent="0.15">
      <c r="A50" s="48"/>
      <c r="B50" s="1222"/>
      <c r="C50" s="1223"/>
      <c r="D50" s="62"/>
      <c r="E50" s="1228" t="s">
        <v>17</v>
      </c>
      <c r="F50" s="1228"/>
      <c r="G50" s="1228"/>
      <c r="H50" s="1228"/>
      <c r="I50" s="1228"/>
      <c r="J50" s="1229"/>
      <c r="K50" s="63">
        <v>2</v>
      </c>
      <c r="L50" s="64">
        <v>2</v>
      </c>
      <c r="M50" s="64" t="s">
        <v>506</v>
      </c>
      <c r="N50" s="64" t="s">
        <v>506</v>
      </c>
      <c r="O50" s="65" t="s">
        <v>506</v>
      </c>
      <c r="P50" s="48"/>
      <c r="Q50" s="48"/>
      <c r="R50" s="48"/>
      <c r="S50" s="48"/>
      <c r="T50" s="48"/>
      <c r="U50" s="48"/>
    </row>
    <row r="51" spans="1:21" ht="30.75" customHeight="1" x14ac:dyDescent="0.15">
      <c r="A51" s="48"/>
      <c r="B51" s="1224"/>
      <c r="C51" s="1225"/>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30" t="s">
        <v>19</v>
      </c>
      <c r="C52" s="1231"/>
      <c r="D52" s="66"/>
      <c r="E52" s="1228" t="s">
        <v>20</v>
      </c>
      <c r="F52" s="1228"/>
      <c r="G52" s="1228"/>
      <c r="H52" s="1228"/>
      <c r="I52" s="1228"/>
      <c r="J52" s="1229"/>
      <c r="K52" s="63">
        <v>514</v>
      </c>
      <c r="L52" s="64">
        <v>503</v>
      </c>
      <c r="M52" s="64">
        <v>467</v>
      </c>
      <c r="N52" s="64">
        <v>511</v>
      </c>
      <c r="O52" s="65">
        <v>507</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187</v>
      </c>
      <c r="L53" s="69">
        <v>211</v>
      </c>
      <c r="M53" s="69">
        <v>214</v>
      </c>
      <c r="N53" s="69">
        <v>240</v>
      </c>
      <c r="O53" s="70">
        <v>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6" t="s">
        <v>25</v>
      </c>
      <c r="C57" s="1237"/>
      <c r="D57" s="1240" t="s">
        <v>26</v>
      </c>
      <c r="E57" s="1241"/>
      <c r="F57" s="1241"/>
      <c r="G57" s="1241"/>
      <c r="H57" s="1241"/>
      <c r="I57" s="1241"/>
      <c r="J57" s="1242"/>
      <c r="K57" s="83"/>
      <c r="L57" s="84"/>
      <c r="M57" s="84"/>
      <c r="N57" s="84"/>
      <c r="O57" s="85"/>
    </row>
    <row r="58" spans="1:21" ht="31.5" customHeight="1" thickBot="1" x14ac:dyDescent="0.2">
      <c r="B58" s="1238"/>
      <c r="C58" s="1239"/>
      <c r="D58" s="1243" t="s">
        <v>27</v>
      </c>
      <c r="E58" s="1244"/>
      <c r="F58" s="1244"/>
      <c r="G58" s="1244"/>
      <c r="H58" s="1244"/>
      <c r="I58" s="1244"/>
      <c r="J58" s="124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rscY9dks6Mvx4bkkIEgm+TEaR8B5WuyihlLnSJg762sUcV7pZ4zSHWoDwUIzYLZ5nzcqBCIZHnRT71X0kduQ==" saltValue="cV2hYnvTXUouSQhy5a85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6" t="s">
        <v>30</v>
      </c>
      <c r="C41" s="1247"/>
      <c r="D41" s="102"/>
      <c r="E41" s="1252" t="s">
        <v>31</v>
      </c>
      <c r="F41" s="1252"/>
      <c r="G41" s="1252"/>
      <c r="H41" s="1253"/>
      <c r="I41" s="103">
        <v>5719</v>
      </c>
      <c r="J41" s="104">
        <v>5997</v>
      </c>
      <c r="K41" s="104">
        <v>5822</v>
      </c>
      <c r="L41" s="104">
        <v>5564</v>
      </c>
      <c r="M41" s="105">
        <v>5411</v>
      </c>
    </row>
    <row r="42" spans="2:13" ht="27.75" customHeight="1" x14ac:dyDescent="0.15">
      <c r="B42" s="1248"/>
      <c r="C42" s="1249"/>
      <c r="D42" s="106"/>
      <c r="E42" s="1254" t="s">
        <v>32</v>
      </c>
      <c r="F42" s="1254"/>
      <c r="G42" s="1254"/>
      <c r="H42" s="1255"/>
      <c r="I42" s="107">
        <v>11</v>
      </c>
      <c r="J42" s="108">
        <v>5</v>
      </c>
      <c r="K42" s="108" t="s">
        <v>506</v>
      </c>
      <c r="L42" s="108" t="s">
        <v>506</v>
      </c>
      <c r="M42" s="109" t="s">
        <v>506</v>
      </c>
    </row>
    <row r="43" spans="2:13" ht="27.75" customHeight="1" x14ac:dyDescent="0.15">
      <c r="B43" s="1248"/>
      <c r="C43" s="1249"/>
      <c r="D43" s="106"/>
      <c r="E43" s="1254" t="s">
        <v>33</v>
      </c>
      <c r="F43" s="1254"/>
      <c r="G43" s="1254"/>
      <c r="H43" s="1255"/>
      <c r="I43" s="107">
        <v>793</v>
      </c>
      <c r="J43" s="108">
        <v>772</v>
      </c>
      <c r="K43" s="108">
        <v>810</v>
      </c>
      <c r="L43" s="108">
        <v>897</v>
      </c>
      <c r="M43" s="109">
        <v>895</v>
      </c>
    </row>
    <row r="44" spans="2:13" ht="27.75" customHeight="1" x14ac:dyDescent="0.15">
      <c r="B44" s="1248"/>
      <c r="C44" s="1249"/>
      <c r="D44" s="106"/>
      <c r="E44" s="1254" t="s">
        <v>34</v>
      </c>
      <c r="F44" s="1254"/>
      <c r="G44" s="1254"/>
      <c r="H44" s="1255"/>
      <c r="I44" s="107">
        <v>16</v>
      </c>
      <c r="J44" s="108" t="s">
        <v>506</v>
      </c>
      <c r="K44" s="108" t="s">
        <v>506</v>
      </c>
      <c r="L44" s="108" t="s">
        <v>506</v>
      </c>
      <c r="M44" s="109" t="s">
        <v>506</v>
      </c>
    </row>
    <row r="45" spans="2:13" ht="27.75" customHeight="1" x14ac:dyDescent="0.15">
      <c r="B45" s="1248"/>
      <c r="C45" s="1249"/>
      <c r="D45" s="106"/>
      <c r="E45" s="1254" t="s">
        <v>35</v>
      </c>
      <c r="F45" s="1254"/>
      <c r="G45" s="1254"/>
      <c r="H45" s="1255"/>
      <c r="I45" s="107">
        <v>263</v>
      </c>
      <c r="J45" s="108">
        <v>242</v>
      </c>
      <c r="K45" s="108">
        <v>267</v>
      </c>
      <c r="L45" s="108">
        <v>191</v>
      </c>
      <c r="M45" s="109">
        <v>218</v>
      </c>
    </row>
    <row r="46" spans="2:13" ht="27.75" customHeight="1" x14ac:dyDescent="0.15">
      <c r="B46" s="1248"/>
      <c r="C46" s="1249"/>
      <c r="D46" s="110"/>
      <c r="E46" s="1254" t="s">
        <v>36</v>
      </c>
      <c r="F46" s="1254"/>
      <c r="G46" s="1254"/>
      <c r="H46" s="1255"/>
      <c r="I46" s="107" t="s">
        <v>506</v>
      </c>
      <c r="J46" s="108" t="s">
        <v>506</v>
      </c>
      <c r="K46" s="108" t="s">
        <v>506</v>
      </c>
      <c r="L46" s="108" t="s">
        <v>506</v>
      </c>
      <c r="M46" s="109" t="s">
        <v>506</v>
      </c>
    </row>
    <row r="47" spans="2:13" ht="27.75" customHeight="1" x14ac:dyDescent="0.15">
      <c r="B47" s="1248"/>
      <c r="C47" s="1249"/>
      <c r="D47" s="111"/>
      <c r="E47" s="1256" t="s">
        <v>37</v>
      </c>
      <c r="F47" s="1257"/>
      <c r="G47" s="1257"/>
      <c r="H47" s="1258"/>
      <c r="I47" s="107" t="s">
        <v>506</v>
      </c>
      <c r="J47" s="108" t="s">
        <v>506</v>
      </c>
      <c r="K47" s="108" t="s">
        <v>506</v>
      </c>
      <c r="L47" s="108" t="s">
        <v>506</v>
      </c>
      <c r="M47" s="109" t="s">
        <v>506</v>
      </c>
    </row>
    <row r="48" spans="2:13" ht="27.75" customHeight="1" x14ac:dyDescent="0.15">
      <c r="B48" s="1248"/>
      <c r="C48" s="1249"/>
      <c r="D48" s="106"/>
      <c r="E48" s="1254" t="s">
        <v>38</v>
      </c>
      <c r="F48" s="1254"/>
      <c r="G48" s="1254"/>
      <c r="H48" s="1255"/>
      <c r="I48" s="107" t="s">
        <v>506</v>
      </c>
      <c r="J48" s="108" t="s">
        <v>506</v>
      </c>
      <c r="K48" s="108" t="s">
        <v>506</v>
      </c>
      <c r="L48" s="108" t="s">
        <v>506</v>
      </c>
      <c r="M48" s="109" t="s">
        <v>506</v>
      </c>
    </row>
    <row r="49" spans="2:13" ht="27.75" customHeight="1" x14ac:dyDescent="0.15">
      <c r="B49" s="1250"/>
      <c r="C49" s="1251"/>
      <c r="D49" s="106"/>
      <c r="E49" s="1254" t="s">
        <v>39</v>
      </c>
      <c r="F49" s="1254"/>
      <c r="G49" s="1254"/>
      <c r="H49" s="1255"/>
      <c r="I49" s="107" t="s">
        <v>506</v>
      </c>
      <c r="J49" s="108" t="s">
        <v>506</v>
      </c>
      <c r="K49" s="108" t="s">
        <v>506</v>
      </c>
      <c r="L49" s="108" t="s">
        <v>506</v>
      </c>
      <c r="M49" s="109" t="s">
        <v>506</v>
      </c>
    </row>
    <row r="50" spans="2:13" ht="27.75" customHeight="1" x14ac:dyDescent="0.15">
      <c r="B50" s="1259" t="s">
        <v>40</v>
      </c>
      <c r="C50" s="1260"/>
      <c r="D50" s="112"/>
      <c r="E50" s="1254" t="s">
        <v>41</v>
      </c>
      <c r="F50" s="1254"/>
      <c r="G50" s="1254"/>
      <c r="H50" s="1255"/>
      <c r="I50" s="107">
        <v>2488</v>
      </c>
      <c r="J50" s="108">
        <v>2365</v>
      </c>
      <c r="K50" s="108">
        <v>2177</v>
      </c>
      <c r="L50" s="108">
        <v>2056</v>
      </c>
      <c r="M50" s="109">
        <v>2053</v>
      </c>
    </row>
    <row r="51" spans="2:13" ht="27.75" customHeight="1" x14ac:dyDescent="0.15">
      <c r="B51" s="1248"/>
      <c r="C51" s="1249"/>
      <c r="D51" s="106"/>
      <c r="E51" s="1254" t="s">
        <v>42</v>
      </c>
      <c r="F51" s="1254"/>
      <c r="G51" s="1254"/>
      <c r="H51" s="1255"/>
      <c r="I51" s="107">
        <v>332</v>
      </c>
      <c r="J51" s="108">
        <v>277</v>
      </c>
      <c r="K51" s="108">
        <v>229</v>
      </c>
      <c r="L51" s="108">
        <v>207</v>
      </c>
      <c r="M51" s="109">
        <v>175</v>
      </c>
    </row>
    <row r="52" spans="2:13" ht="27.75" customHeight="1" x14ac:dyDescent="0.15">
      <c r="B52" s="1250"/>
      <c r="C52" s="1251"/>
      <c r="D52" s="106"/>
      <c r="E52" s="1254" t="s">
        <v>43</v>
      </c>
      <c r="F52" s="1254"/>
      <c r="G52" s="1254"/>
      <c r="H52" s="1255"/>
      <c r="I52" s="107">
        <v>4409</v>
      </c>
      <c r="J52" s="108">
        <v>4647</v>
      </c>
      <c r="K52" s="108">
        <v>4953</v>
      </c>
      <c r="L52" s="108">
        <v>4395</v>
      </c>
      <c r="M52" s="109">
        <v>4311</v>
      </c>
    </row>
    <row r="53" spans="2:13" ht="27.75" customHeight="1" thickBot="1" x14ac:dyDescent="0.2">
      <c r="B53" s="1261" t="s">
        <v>44</v>
      </c>
      <c r="C53" s="1262"/>
      <c r="D53" s="113"/>
      <c r="E53" s="1263" t="s">
        <v>45</v>
      </c>
      <c r="F53" s="1263"/>
      <c r="G53" s="1263"/>
      <c r="H53" s="1264"/>
      <c r="I53" s="114">
        <v>-427</v>
      </c>
      <c r="J53" s="115">
        <v>-272</v>
      </c>
      <c r="K53" s="115">
        <v>-460</v>
      </c>
      <c r="L53" s="115">
        <v>-6</v>
      </c>
      <c r="M53" s="116">
        <v>-16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TmjeP6h3MHpjuhLkl2xoNodxwSJk3wwBGR9WJe/jIm33cipegillSYaQmFJ/R7A9eHYPWHlhalu6nqIealyoQ==" saltValue="bpyrqEKSyrwGwIlDxWPK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524</v>
      </c>
      <c r="G55" s="128">
        <v>531</v>
      </c>
      <c r="H55" s="129">
        <v>974</v>
      </c>
    </row>
    <row r="56" spans="2:8" ht="52.5" customHeight="1" x14ac:dyDescent="0.15">
      <c r="B56" s="130"/>
      <c r="C56" s="1269" t="s">
        <v>49</v>
      </c>
      <c r="D56" s="1269"/>
      <c r="E56" s="1270"/>
      <c r="F56" s="131">
        <v>483</v>
      </c>
      <c r="G56" s="131">
        <v>383</v>
      </c>
      <c r="H56" s="132">
        <v>303</v>
      </c>
    </row>
    <row r="57" spans="2:8" ht="53.25" customHeight="1" x14ac:dyDescent="0.15">
      <c r="B57" s="130"/>
      <c r="C57" s="1271" t="s">
        <v>50</v>
      </c>
      <c r="D57" s="1271"/>
      <c r="E57" s="1272"/>
      <c r="F57" s="133">
        <v>826</v>
      </c>
      <c r="G57" s="133">
        <v>797</v>
      </c>
      <c r="H57" s="134">
        <v>748</v>
      </c>
    </row>
    <row r="58" spans="2:8" ht="45.75" customHeight="1" x14ac:dyDescent="0.15">
      <c r="B58" s="135"/>
      <c r="C58" s="388" t="s">
        <v>574</v>
      </c>
      <c r="D58" s="389"/>
      <c r="E58" s="390"/>
      <c r="F58" s="386">
        <v>594</v>
      </c>
      <c r="G58" s="386">
        <v>558</v>
      </c>
      <c r="H58" s="136">
        <v>508</v>
      </c>
    </row>
    <row r="59" spans="2:8" ht="45.75" customHeight="1" x14ac:dyDescent="0.15">
      <c r="B59" s="135"/>
      <c r="C59" s="388" t="s">
        <v>575</v>
      </c>
      <c r="D59" s="389"/>
      <c r="E59" s="390"/>
      <c r="F59" s="386">
        <v>105</v>
      </c>
      <c r="G59" s="386">
        <v>104</v>
      </c>
      <c r="H59" s="136">
        <v>104</v>
      </c>
    </row>
    <row r="60" spans="2:8" ht="45.75" customHeight="1" x14ac:dyDescent="0.15">
      <c r="B60" s="135"/>
      <c r="C60" s="388" t="s">
        <v>576</v>
      </c>
      <c r="D60" s="389"/>
      <c r="E60" s="390"/>
      <c r="F60" s="386">
        <v>103</v>
      </c>
      <c r="G60" s="386">
        <v>103</v>
      </c>
      <c r="H60" s="136">
        <v>103</v>
      </c>
    </row>
    <row r="61" spans="2:8" ht="45.75" customHeight="1" x14ac:dyDescent="0.15">
      <c r="B61" s="135"/>
      <c r="C61" s="388" t="s">
        <v>577</v>
      </c>
      <c r="D61" s="389"/>
      <c r="E61" s="390"/>
      <c r="F61" s="386">
        <v>14</v>
      </c>
      <c r="G61" s="386">
        <v>18</v>
      </c>
      <c r="H61" s="136">
        <v>18</v>
      </c>
    </row>
    <row r="62" spans="2:8" ht="45.75" customHeight="1" thickBot="1" x14ac:dyDescent="0.2">
      <c r="B62" s="137"/>
      <c r="C62" s="391" t="s">
        <v>578</v>
      </c>
      <c r="D62" s="392"/>
      <c r="E62" s="393"/>
      <c r="F62" s="387">
        <v>10</v>
      </c>
      <c r="G62" s="387">
        <v>10</v>
      </c>
      <c r="H62" s="138">
        <v>10</v>
      </c>
    </row>
    <row r="63" spans="2:8" ht="52.5" customHeight="1" thickBot="1" x14ac:dyDescent="0.2">
      <c r="B63" s="139"/>
      <c r="C63" s="1265" t="s">
        <v>51</v>
      </c>
      <c r="D63" s="1265"/>
      <c r="E63" s="1266"/>
      <c r="F63" s="140">
        <v>1832</v>
      </c>
      <c r="G63" s="140">
        <v>1711</v>
      </c>
      <c r="H63" s="141">
        <v>2025</v>
      </c>
    </row>
    <row r="64" spans="2:8" ht="15" customHeight="1" x14ac:dyDescent="0.15"/>
  </sheetData>
  <sheetProtection algorithmName="SHA-512" hashValue="luoybWmlPUXYFx5Ka1L+L1oYesCfbHpJe2YsZhZ4KYsRQmK7fbRT/pf+2ll//WGkZZZVOV+fNhMhRFKdQuMrIA==" saltValue="fY3UCQgjjW60tFCpsln80A=="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A43C-9761-4E9B-80F3-4ABE039E3E08}">
  <sheetPr>
    <pageSetUpPr fitToPage="1"/>
  </sheetPr>
  <dimension ref="A1:WZM160"/>
  <sheetViews>
    <sheetView showGridLines="0" topLeftCell="T52" zoomScaleNormal="10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0"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583</v>
      </c>
      <c r="AO51" s="1311"/>
      <c r="AP51" s="1311"/>
      <c r="AQ51" s="1311"/>
      <c r="AR51" s="1311"/>
      <c r="AS51" s="1311"/>
      <c r="AT51" s="1311"/>
      <c r="AU51" s="1311"/>
      <c r="AV51" s="1311"/>
      <c r="AW51" s="1311"/>
      <c r="AX51" s="1311"/>
      <c r="AY51" s="1311"/>
      <c r="AZ51" s="1311"/>
      <c r="BA51" s="1311"/>
      <c r="BB51" s="1311" t="s">
        <v>584</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585</v>
      </c>
      <c r="BC53" s="1311"/>
      <c r="BD53" s="1311"/>
      <c r="BE53" s="1311"/>
      <c r="BF53" s="1311"/>
      <c r="BG53" s="1311"/>
      <c r="BH53" s="1311"/>
      <c r="BI53" s="1311"/>
      <c r="BJ53" s="1311"/>
      <c r="BK53" s="1311"/>
      <c r="BL53" s="1311"/>
      <c r="BM53" s="1311"/>
      <c r="BN53" s="1311"/>
      <c r="BO53" s="1311"/>
      <c r="BP53" s="1312">
        <v>56.9</v>
      </c>
      <c r="BQ53" s="1312"/>
      <c r="BR53" s="1312"/>
      <c r="BS53" s="1312"/>
      <c r="BT53" s="1312"/>
      <c r="BU53" s="1312"/>
      <c r="BV53" s="1312"/>
      <c r="BW53" s="1312"/>
      <c r="BX53" s="1312">
        <v>58.5</v>
      </c>
      <c r="BY53" s="1312"/>
      <c r="BZ53" s="1312"/>
      <c r="CA53" s="1312"/>
      <c r="CB53" s="1312"/>
      <c r="CC53" s="1312"/>
      <c r="CD53" s="1312"/>
      <c r="CE53" s="1312"/>
      <c r="CF53" s="1312">
        <v>60.9</v>
      </c>
      <c r="CG53" s="1312"/>
      <c r="CH53" s="1312"/>
      <c r="CI53" s="1312"/>
      <c r="CJ53" s="1312"/>
      <c r="CK53" s="1312"/>
      <c r="CL53" s="1312"/>
      <c r="CM53" s="1312"/>
      <c r="CN53" s="1312">
        <v>63.1</v>
      </c>
      <c r="CO53" s="1312"/>
      <c r="CP53" s="1312"/>
      <c r="CQ53" s="1312"/>
      <c r="CR53" s="1312"/>
      <c r="CS53" s="1312"/>
      <c r="CT53" s="1312"/>
      <c r="CU53" s="1312"/>
      <c r="CV53" s="1312">
        <v>64.599999999999994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586</v>
      </c>
      <c r="AO55" s="1307"/>
      <c r="AP55" s="1307"/>
      <c r="AQ55" s="1307"/>
      <c r="AR55" s="1307"/>
      <c r="AS55" s="1307"/>
      <c r="AT55" s="1307"/>
      <c r="AU55" s="1307"/>
      <c r="AV55" s="1307"/>
      <c r="AW55" s="1307"/>
      <c r="AX55" s="1307"/>
      <c r="AY55" s="1307"/>
      <c r="AZ55" s="1307"/>
      <c r="BA55" s="1307"/>
      <c r="BB55" s="1311" t="s">
        <v>584</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585</v>
      </c>
      <c r="BC57" s="1311"/>
      <c r="BD57" s="1311"/>
      <c r="BE57" s="1311"/>
      <c r="BF57" s="1311"/>
      <c r="BG57" s="1311"/>
      <c r="BH57" s="1311"/>
      <c r="BI57" s="1311"/>
      <c r="BJ57" s="1311"/>
      <c r="BK57" s="1311"/>
      <c r="BL57" s="1311"/>
      <c r="BM57" s="1311"/>
      <c r="BN57" s="1311"/>
      <c r="BO57" s="1311"/>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587</v>
      </c>
    </row>
    <row r="64" spans="1:109" x14ac:dyDescent="0.15">
      <c r="B64" s="1282"/>
      <c r="G64" s="1289"/>
      <c r="I64" s="1322"/>
      <c r="J64" s="1322"/>
      <c r="K64" s="1322"/>
      <c r="L64" s="1322"/>
      <c r="M64" s="1322"/>
      <c r="N64" s="1323"/>
      <c r="AM64" s="1289"/>
      <c r="AN64" s="1289" t="s">
        <v>581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583</v>
      </c>
      <c r="AO73" s="1311"/>
      <c r="AP73" s="1311"/>
      <c r="AQ73" s="1311"/>
      <c r="AR73" s="1311"/>
      <c r="AS73" s="1311"/>
      <c r="AT73" s="1311"/>
      <c r="AU73" s="1311"/>
      <c r="AV73" s="1311"/>
      <c r="AW73" s="1311"/>
      <c r="AX73" s="1311"/>
      <c r="AY73" s="1311"/>
      <c r="AZ73" s="1311"/>
      <c r="BA73" s="1311"/>
      <c r="BB73" s="1311" t="s">
        <v>584</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588</v>
      </c>
      <c r="BC75" s="1311"/>
      <c r="BD75" s="1311"/>
      <c r="BE75" s="1311"/>
      <c r="BF75" s="1311"/>
      <c r="BG75" s="1311"/>
      <c r="BH75" s="1311"/>
      <c r="BI75" s="1311"/>
      <c r="BJ75" s="1311"/>
      <c r="BK75" s="1311"/>
      <c r="BL75" s="1311"/>
      <c r="BM75" s="1311"/>
      <c r="BN75" s="1311"/>
      <c r="BO75" s="1311"/>
      <c r="BP75" s="1312">
        <v>9.9</v>
      </c>
      <c r="BQ75" s="1312"/>
      <c r="BR75" s="1312"/>
      <c r="BS75" s="1312"/>
      <c r="BT75" s="1312"/>
      <c r="BU75" s="1312"/>
      <c r="BV75" s="1312"/>
      <c r="BW75" s="1312"/>
      <c r="BX75" s="1312">
        <v>10.6</v>
      </c>
      <c r="BY75" s="1312"/>
      <c r="BZ75" s="1312"/>
      <c r="CA75" s="1312"/>
      <c r="CB75" s="1312"/>
      <c r="CC75" s="1312"/>
      <c r="CD75" s="1312"/>
      <c r="CE75" s="1312"/>
      <c r="CF75" s="1312">
        <v>11.5</v>
      </c>
      <c r="CG75" s="1312"/>
      <c r="CH75" s="1312"/>
      <c r="CI75" s="1312"/>
      <c r="CJ75" s="1312"/>
      <c r="CK75" s="1312"/>
      <c r="CL75" s="1312"/>
      <c r="CM75" s="1312"/>
      <c r="CN75" s="1312">
        <v>12.7</v>
      </c>
      <c r="CO75" s="1312"/>
      <c r="CP75" s="1312"/>
      <c r="CQ75" s="1312"/>
      <c r="CR75" s="1312"/>
      <c r="CS75" s="1312"/>
      <c r="CT75" s="1312"/>
      <c r="CU75" s="1312"/>
      <c r="CV75" s="1312">
        <v>13.3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586</v>
      </c>
      <c r="AO77" s="1307"/>
      <c r="AP77" s="1307"/>
      <c r="AQ77" s="1307"/>
      <c r="AR77" s="1307"/>
      <c r="AS77" s="1307"/>
      <c r="AT77" s="1307"/>
      <c r="AU77" s="1307"/>
      <c r="AV77" s="1307"/>
      <c r="AW77" s="1307"/>
      <c r="AX77" s="1307"/>
      <c r="AY77" s="1307"/>
      <c r="AZ77" s="1307"/>
      <c r="BA77" s="1307"/>
      <c r="BB77" s="1311" t="s">
        <v>584</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588</v>
      </c>
      <c r="BC79" s="1311"/>
      <c r="BD79" s="1311"/>
      <c r="BE79" s="1311"/>
      <c r="BF79" s="1311"/>
      <c r="BG79" s="1311"/>
      <c r="BH79" s="1311"/>
      <c r="BI79" s="1311"/>
      <c r="BJ79" s="1311"/>
      <c r="BK79" s="1311"/>
      <c r="BL79" s="1311"/>
      <c r="BM79" s="1311"/>
      <c r="BN79" s="1311"/>
      <c r="BO79" s="1311"/>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4CIf2M6LDbRBdMdqOGc/XvB1AENP3LqXBKFecUgNNwFR2+fMNgKj8mS/br6ulIw2s/nff9AFlyx5Nv3VEV+cA==" saltValue="HdFSfMxxP10kjvSFhNqw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8228-5085-45C7-A916-29C6B068DA6B}">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sheetData>
  <sheetProtection algorithmName="SHA-512" hashValue="TK0HRaL317a+ePzY6ntPgnGSjpv7gha2MhuPDsBJYMV5aYR59jpGYvNmSFzaatkcaiILkn12cCduOh6ouFQ38Q==" saltValue="CX/4E1Uum8tjqTtCDF7f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EF22-E7FF-47DC-B2AF-4CB0E0D88D57}">
  <sheetPr>
    <pageSetUpPr fitToPage="1"/>
  </sheetPr>
  <dimension ref="A1:DR125"/>
  <sheetViews>
    <sheetView showGridLines="0" tabSelected="1" zoomScaleNormal="100" zoomScaleSheetLayoutView="55" workbookViewId="0">
      <selection activeCell="X112" sqref="X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sheetData>
  <sheetProtection algorithmName="SHA-512" hashValue="p+eqHkE/MHQ2HVS52E+UdqJIFg5dVx7GdMvoL6I1AzljMAt2+BequzuES9ZWS1yhDoOk+MwO5LtsTwQVKvW3FA==" saltValue="CN3YmZEEBs9PXw4Uu9yJ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545</v>
      </c>
      <c r="G2" s="155"/>
      <c r="H2" s="156"/>
    </row>
    <row r="3" spans="1:8" x14ac:dyDescent="0.15">
      <c r="A3" s="152" t="s">
        <v>538</v>
      </c>
      <c r="B3" s="157"/>
      <c r="C3" s="158"/>
      <c r="D3" s="159">
        <v>658620</v>
      </c>
      <c r="E3" s="160"/>
      <c r="F3" s="161">
        <v>237994</v>
      </c>
      <c r="G3" s="162"/>
      <c r="H3" s="163"/>
    </row>
    <row r="4" spans="1:8" x14ac:dyDescent="0.15">
      <c r="A4" s="164"/>
      <c r="B4" s="165"/>
      <c r="C4" s="166"/>
      <c r="D4" s="167">
        <v>245809</v>
      </c>
      <c r="E4" s="168"/>
      <c r="F4" s="169">
        <v>110361</v>
      </c>
      <c r="G4" s="170"/>
      <c r="H4" s="171"/>
    </row>
    <row r="5" spans="1:8" x14ac:dyDescent="0.15">
      <c r="A5" s="152" t="s">
        <v>540</v>
      </c>
      <c r="B5" s="157"/>
      <c r="C5" s="158"/>
      <c r="D5" s="159">
        <v>803833</v>
      </c>
      <c r="E5" s="160"/>
      <c r="F5" s="161">
        <v>267911</v>
      </c>
      <c r="G5" s="162"/>
      <c r="H5" s="163"/>
    </row>
    <row r="6" spans="1:8" x14ac:dyDescent="0.15">
      <c r="A6" s="164"/>
      <c r="B6" s="165"/>
      <c r="C6" s="166"/>
      <c r="D6" s="167">
        <v>118089</v>
      </c>
      <c r="E6" s="168"/>
      <c r="F6" s="169">
        <v>106425</v>
      </c>
      <c r="G6" s="170"/>
      <c r="H6" s="171"/>
    </row>
    <row r="7" spans="1:8" x14ac:dyDescent="0.15">
      <c r="A7" s="152" t="s">
        <v>541</v>
      </c>
      <c r="B7" s="157"/>
      <c r="C7" s="158"/>
      <c r="D7" s="159">
        <v>392815</v>
      </c>
      <c r="E7" s="160"/>
      <c r="F7" s="161">
        <v>228215</v>
      </c>
      <c r="G7" s="162"/>
      <c r="H7" s="163"/>
    </row>
    <row r="8" spans="1:8" x14ac:dyDescent="0.15">
      <c r="A8" s="164"/>
      <c r="B8" s="165"/>
      <c r="C8" s="166"/>
      <c r="D8" s="167">
        <v>167109</v>
      </c>
      <c r="E8" s="168"/>
      <c r="F8" s="169">
        <v>117571</v>
      </c>
      <c r="G8" s="170"/>
      <c r="H8" s="171"/>
    </row>
    <row r="9" spans="1:8" x14ac:dyDescent="0.15">
      <c r="A9" s="152" t="s">
        <v>542</v>
      </c>
      <c r="B9" s="157"/>
      <c r="C9" s="158"/>
      <c r="D9" s="159">
        <v>374768</v>
      </c>
      <c r="E9" s="160"/>
      <c r="F9" s="161">
        <v>264232</v>
      </c>
      <c r="G9" s="162"/>
      <c r="H9" s="163"/>
    </row>
    <row r="10" spans="1:8" x14ac:dyDescent="0.15">
      <c r="A10" s="164"/>
      <c r="B10" s="165"/>
      <c r="C10" s="166"/>
      <c r="D10" s="167">
        <v>108181</v>
      </c>
      <c r="E10" s="168"/>
      <c r="F10" s="169">
        <v>133959</v>
      </c>
      <c r="G10" s="170"/>
      <c r="H10" s="171"/>
    </row>
    <row r="11" spans="1:8" x14ac:dyDescent="0.15">
      <c r="A11" s="152" t="s">
        <v>543</v>
      </c>
      <c r="B11" s="157"/>
      <c r="C11" s="158"/>
      <c r="D11" s="159">
        <v>550831</v>
      </c>
      <c r="E11" s="160"/>
      <c r="F11" s="161">
        <v>263613</v>
      </c>
      <c r="G11" s="162"/>
      <c r="H11" s="163"/>
    </row>
    <row r="12" spans="1:8" x14ac:dyDescent="0.15">
      <c r="A12" s="164"/>
      <c r="B12" s="165"/>
      <c r="C12" s="172"/>
      <c r="D12" s="167">
        <v>186534</v>
      </c>
      <c r="E12" s="168"/>
      <c r="F12" s="169">
        <v>128823</v>
      </c>
      <c r="G12" s="170"/>
      <c r="H12" s="171"/>
    </row>
    <row r="13" spans="1:8" x14ac:dyDescent="0.15">
      <c r="A13" s="152"/>
      <c r="B13" s="157"/>
      <c r="C13" s="173"/>
      <c r="D13" s="174">
        <v>556173</v>
      </c>
      <c r="E13" s="175"/>
      <c r="F13" s="176">
        <v>252393</v>
      </c>
      <c r="G13" s="177"/>
      <c r="H13" s="163"/>
    </row>
    <row r="14" spans="1:8" x14ac:dyDescent="0.15">
      <c r="A14" s="164"/>
      <c r="B14" s="165"/>
      <c r="C14" s="166"/>
      <c r="D14" s="167">
        <v>165144</v>
      </c>
      <c r="E14" s="168"/>
      <c r="F14" s="169">
        <v>119428</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6.21</v>
      </c>
      <c r="C19" s="178">
        <f>ROUND(VALUE(SUBSTITUTE(実質収支比率等に係る経年分析!G$48,"▲","-")),2)</f>
        <v>6.34</v>
      </c>
      <c r="D19" s="178">
        <f>ROUND(VALUE(SUBSTITUTE(実質収支比率等に係る経年分析!H$48,"▲","-")),2)</f>
        <v>8.4600000000000009</v>
      </c>
      <c r="E19" s="178">
        <f>ROUND(VALUE(SUBSTITUTE(実質収支比率等に係る経年分析!I$48,"▲","-")),2)</f>
        <v>11.57</v>
      </c>
      <c r="F19" s="178">
        <f>ROUND(VALUE(SUBSTITUTE(実質収支比率等に係る経年分析!J$48,"▲","-")),2)</f>
        <v>9.3800000000000008</v>
      </c>
    </row>
    <row r="20" spans="1:11" x14ac:dyDescent="0.15">
      <c r="A20" s="178" t="s">
        <v>55</v>
      </c>
      <c r="B20" s="178">
        <f>ROUND(VALUE(SUBSTITUTE(実質収支比率等に係る経年分析!F$47,"▲","-")),2)</f>
        <v>30.01</v>
      </c>
      <c r="C20" s="178">
        <f>ROUND(VALUE(SUBSTITUTE(実質収支比率等に係る経年分析!G$47,"▲","-")),2)</f>
        <v>27.47</v>
      </c>
      <c r="D20" s="178">
        <f>ROUND(VALUE(SUBSTITUTE(実質収支比率等に係る経年分析!H$47,"▲","-")),2)</f>
        <v>24.64</v>
      </c>
      <c r="E20" s="178">
        <f>ROUND(VALUE(SUBSTITUTE(実質収支比率等に係る経年分析!I$47,"▲","-")),2)</f>
        <v>24.44</v>
      </c>
      <c r="F20" s="178">
        <f>ROUND(VALUE(SUBSTITUTE(実質収支比率等に係る経年分析!J$47,"▲","-")),2)</f>
        <v>43.02</v>
      </c>
    </row>
    <row r="21" spans="1:11" x14ac:dyDescent="0.15">
      <c r="A21" s="178" t="s">
        <v>56</v>
      </c>
      <c r="B21" s="178">
        <f>IF(ISNUMBER(VALUE(SUBSTITUTE(実質収支比率等に係る経年分析!F$49,"▲","-"))),ROUND(VALUE(SUBSTITUTE(実質収支比率等に係る経年分析!F$49,"▲","-")),2),NA())</f>
        <v>-5.42</v>
      </c>
      <c r="C21" s="178">
        <f>IF(ISNUMBER(VALUE(SUBSTITUTE(実質収支比率等に係る経年分析!G$49,"▲","-"))),ROUND(VALUE(SUBSTITUTE(実質収支比率等に係る経年分析!G$49,"▲","-")),2),NA())</f>
        <v>-3.67</v>
      </c>
      <c r="D21" s="178">
        <f>IF(ISNUMBER(VALUE(SUBSTITUTE(実質収支比率等に係る経年分析!H$49,"▲","-"))),ROUND(VALUE(SUBSTITUTE(実質収支比率等に係る経年分析!H$49,"▲","-")),2),NA())</f>
        <v>-1.86</v>
      </c>
      <c r="E21" s="178">
        <f>IF(ISNUMBER(VALUE(SUBSTITUTE(実質収支比率等に係る経年分析!I$49,"▲","-"))),ROUND(VALUE(SUBSTITUTE(実質収支比率等に係る経年分析!I$49,"▲","-")),2),NA())</f>
        <v>3.6</v>
      </c>
      <c r="F21" s="178">
        <f>IF(ISNUMBER(VALUE(SUBSTITUTE(実質収支比率等に係る経年分析!J$49,"▲","-"))),ROUND(VALUE(SUBSTITUTE(実質収支比率等に係る経年分析!J$49,"▲","-")),2),NA())</f>
        <v>17.850000000000001</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7.0000000000000007E-2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農業集落排水事業特別会計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v>
      </c>
    </row>
    <row r="34" spans="1:16" x14ac:dyDescent="0.15">
      <c r="A34" s="179" t="str">
        <f>IF(連結実質赤字比率に係る赤字・黒字の構成分析!C$36="",NA(),連結実質赤字比率に係る赤字・黒字の構成分析!C$36)</f>
        <v>簡易水道事業特別会計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v>
      </c>
    </row>
    <row r="35" spans="1:16" x14ac:dyDescent="0.15">
      <c r="A35" s="179" t="str">
        <f>IF(連結実質赤字比率に係る赤字・黒字の構成分析!C$35="",NA(),連結実質赤字比率に係る赤字・黒字の構成分析!C$35)</f>
        <v>国民健康保険特別会計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0.22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6.34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8.4499999999999993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11.57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9.3699999999999992</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514</v>
      </c>
      <c r="E42" s="180"/>
      <c r="F42" s="180"/>
      <c r="G42" s="180">
        <f>'実質公債費比率（分子）の構造'!L$52</f>
        <v>503</v>
      </c>
      <c r="H42" s="180"/>
      <c r="I42" s="180"/>
      <c r="J42" s="180">
        <f>'実質公債費比率（分子）の構造'!M$52</f>
        <v>467</v>
      </c>
      <c r="K42" s="180"/>
      <c r="L42" s="180"/>
      <c r="M42" s="180">
        <f>'実質公債費比率（分子）の構造'!N$52</f>
        <v>511</v>
      </c>
      <c r="N42" s="180"/>
      <c r="O42" s="180"/>
      <c r="P42" s="180">
        <f>'実質公債費比率（分子）の構造'!O$52</f>
        <v>507</v>
      </c>
    </row>
    <row r="43" spans="1:16" x14ac:dyDescent="0.15">
      <c r="A43" s="180" t="s">
        <v>18</v>
      </c>
      <c r="B43" s="180">
        <f>'実質公債費比率（分子）の構造'!K$51</f>
        <v>1</v>
      </c>
      <c r="C43" s="180"/>
      <c r="D43" s="180"/>
      <c r="E43" s="180">
        <f>'実質公債費比率（分子）の構造'!L$51</f>
        <v>1</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64</v>
      </c>
      <c r="B44" s="180">
        <f>'実質公債費比率（分子）の構造'!K$50</f>
        <v>2</v>
      </c>
      <c r="C44" s="180"/>
      <c r="D44" s="180"/>
      <c r="E44" s="180">
        <f>'実質公債費比率（分子）の構造'!L$50</f>
        <v>2</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36</v>
      </c>
      <c r="C45" s="180"/>
      <c r="D45" s="180"/>
      <c r="E45" s="180">
        <f>'実質公債費比率（分子）の構造'!L$49</f>
        <v>16</v>
      </c>
      <c r="F45" s="180"/>
      <c r="G45" s="180"/>
      <c r="H45" s="180" t="str">
        <f>'実質公債費比率（分子）の構造'!M$49</f>
        <v>-</v>
      </c>
      <c r="I45" s="180"/>
      <c r="J45" s="180"/>
      <c r="K45" s="180" t="str">
        <f>'実質公債費比率（分子）の構造'!N$49</f>
        <v>-</v>
      </c>
      <c r="L45" s="180"/>
      <c r="M45" s="180"/>
      <c r="N45" s="180" t="str">
        <f>'実質公債費比率（分子）の構造'!O$49</f>
        <v>-</v>
      </c>
      <c r="O45" s="180"/>
      <c r="P45" s="180"/>
    </row>
    <row r="46" spans="1:16" x14ac:dyDescent="0.15">
      <c r="A46" s="180" t="s">
        <v>66</v>
      </c>
      <c r="B46" s="180">
        <f>'実質公債費比率（分子）の構造'!K$48</f>
        <v>58</v>
      </c>
      <c r="C46" s="180"/>
      <c r="D46" s="180"/>
      <c r="E46" s="180">
        <f>'実質公債費比率（分子）の構造'!L$48</f>
        <v>61</v>
      </c>
      <c r="F46" s="180"/>
      <c r="G46" s="180"/>
      <c r="H46" s="180">
        <f>'実質公債費比率（分子）の構造'!M$48</f>
        <v>67</v>
      </c>
      <c r="I46" s="180"/>
      <c r="J46" s="180"/>
      <c r="K46" s="180">
        <f>'実質公債費比率（分子）の構造'!N$48</f>
        <v>66</v>
      </c>
      <c r="L46" s="180"/>
      <c r="M46" s="180"/>
      <c r="N46" s="180">
        <f>'実質公債費比率（分子）の構造'!O$48</f>
        <v>64</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604</v>
      </c>
      <c r="C49" s="180"/>
      <c r="D49" s="180"/>
      <c r="E49" s="180">
        <f>'実質公債費比率（分子）の構造'!L$45</f>
        <v>634</v>
      </c>
      <c r="F49" s="180"/>
      <c r="G49" s="180"/>
      <c r="H49" s="180">
        <f>'実質公債費比率（分子）の構造'!M$45</f>
        <v>614</v>
      </c>
      <c r="I49" s="180"/>
      <c r="J49" s="180"/>
      <c r="K49" s="180">
        <f>'実質公債費比率（分子）の構造'!N$45</f>
        <v>685</v>
      </c>
      <c r="L49" s="180"/>
      <c r="M49" s="180"/>
      <c r="N49" s="180">
        <f>'実質公債費比率（分子）の構造'!O$45</f>
        <v>691</v>
      </c>
      <c r="O49" s="180"/>
      <c r="P49" s="180"/>
    </row>
    <row r="50" spans="1:16" x14ac:dyDescent="0.15">
      <c r="A50" s="180" t="s">
        <v>70</v>
      </c>
      <c r="B50" s="180" t="e">
        <f>NA()</f>
        <v>#N/A</v>
      </c>
      <c r="C50" s="180">
        <f>IF(ISNUMBER('実質公債費比率（分子）の構造'!K$53),'実質公債費比率（分子）の構造'!K$53,NA())</f>
        <v>187</v>
      </c>
      <c r="D50" s="180" t="e">
        <f>NA()</f>
        <v>#N/A</v>
      </c>
      <c r="E50" s="180" t="e">
        <f>NA()</f>
        <v>#N/A</v>
      </c>
      <c r="F50" s="180">
        <f>IF(ISNUMBER('実質公債費比率（分子）の構造'!L$53),'実質公債費比率（分子）の構造'!L$53,NA())</f>
        <v>211</v>
      </c>
      <c r="G50" s="180" t="e">
        <f>NA()</f>
        <v>#N/A</v>
      </c>
      <c r="H50" s="180" t="e">
        <f>NA()</f>
        <v>#N/A</v>
      </c>
      <c r="I50" s="180">
        <f>IF(ISNUMBER('実質公債費比率（分子）の構造'!M$53),'実質公債費比率（分子）の構造'!M$53,NA())</f>
        <v>214</v>
      </c>
      <c r="J50" s="180" t="e">
        <f>NA()</f>
        <v>#N/A</v>
      </c>
      <c r="K50" s="180" t="e">
        <f>NA()</f>
        <v>#N/A</v>
      </c>
      <c r="L50" s="180">
        <f>IF(ISNUMBER('実質公債費比率（分子）の構造'!N$53),'実質公債費比率（分子）の構造'!N$53,NA())</f>
        <v>240</v>
      </c>
      <c r="M50" s="180" t="e">
        <f>NA()</f>
        <v>#N/A</v>
      </c>
      <c r="N50" s="180" t="e">
        <f>NA()</f>
        <v>#N/A</v>
      </c>
      <c r="O50" s="180">
        <f>IF(ISNUMBER('実質公債費比率（分子）の構造'!O$53),'実質公債費比率（分子）の構造'!O$53,NA())</f>
        <v>248</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43</v>
      </c>
      <c r="B56" s="179"/>
      <c r="C56" s="179"/>
      <c r="D56" s="179">
        <f>'将来負担比率（分子）の構造'!I$52</f>
        <v>4409</v>
      </c>
      <c r="E56" s="179"/>
      <c r="F56" s="179"/>
      <c r="G56" s="179">
        <f>'将来負担比率（分子）の構造'!J$52</f>
        <v>4647</v>
      </c>
      <c r="H56" s="179"/>
      <c r="I56" s="179"/>
      <c r="J56" s="179">
        <f>'将来負担比率（分子）の構造'!K$52</f>
        <v>4953</v>
      </c>
      <c r="K56" s="179"/>
      <c r="L56" s="179"/>
      <c r="M56" s="179">
        <f>'将来負担比率（分子）の構造'!L$52</f>
        <v>4395</v>
      </c>
      <c r="N56" s="179"/>
      <c r="O56" s="179"/>
      <c r="P56" s="179">
        <f>'将来負担比率（分子）の構造'!M$52</f>
        <v>4311</v>
      </c>
    </row>
    <row r="57" spans="1:16" x14ac:dyDescent="0.15">
      <c r="A57" s="179" t="s">
        <v>42</v>
      </c>
      <c r="B57" s="179"/>
      <c r="C57" s="179"/>
      <c r="D57" s="179">
        <f>'将来負担比率（分子）の構造'!I$51</f>
        <v>332</v>
      </c>
      <c r="E57" s="179"/>
      <c r="F57" s="179"/>
      <c r="G57" s="179">
        <f>'将来負担比率（分子）の構造'!J$51</f>
        <v>277</v>
      </c>
      <c r="H57" s="179"/>
      <c r="I57" s="179"/>
      <c r="J57" s="179">
        <f>'将来負担比率（分子）の構造'!K$51</f>
        <v>229</v>
      </c>
      <c r="K57" s="179"/>
      <c r="L57" s="179"/>
      <c r="M57" s="179">
        <f>'将来負担比率（分子）の構造'!L$51</f>
        <v>207</v>
      </c>
      <c r="N57" s="179"/>
      <c r="O57" s="179"/>
      <c r="P57" s="179">
        <f>'将来負担比率（分子）の構造'!M$51</f>
        <v>175</v>
      </c>
    </row>
    <row r="58" spans="1:16" x14ac:dyDescent="0.15">
      <c r="A58" s="179" t="s">
        <v>41</v>
      </c>
      <c r="B58" s="179"/>
      <c r="C58" s="179"/>
      <c r="D58" s="179">
        <f>'将来負担比率（分子）の構造'!I$50</f>
        <v>2488</v>
      </c>
      <c r="E58" s="179"/>
      <c r="F58" s="179"/>
      <c r="G58" s="179">
        <f>'将来負担比率（分子）の構造'!J$50</f>
        <v>2365</v>
      </c>
      <c r="H58" s="179"/>
      <c r="I58" s="179"/>
      <c r="J58" s="179">
        <f>'将来負担比率（分子）の構造'!K$50</f>
        <v>2177</v>
      </c>
      <c r="K58" s="179"/>
      <c r="L58" s="179"/>
      <c r="M58" s="179">
        <f>'将来負担比率（分子）の構造'!L$50</f>
        <v>2056</v>
      </c>
      <c r="N58" s="179"/>
      <c r="O58" s="179"/>
      <c r="P58" s="179">
        <f>'将来負担比率（分子）の構造'!M$50</f>
        <v>2053</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263</v>
      </c>
      <c r="C62" s="179"/>
      <c r="D62" s="179"/>
      <c r="E62" s="179">
        <f>'将来負担比率（分子）の構造'!J$45</f>
        <v>242</v>
      </c>
      <c r="F62" s="179"/>
      <c r="G62" s="179"/>
      <c r="H62" s="179">
        <f>'将来負担比率（分子）の構造'!K$45</f>
        <v>267</v>
      </c>
      <c r="I62" s="179"/>
      <c r="J62" s="179"/>
      <c r="K62" s="179">
        <f>'将来負担比率（分子）の構造'!L$45</f>
        <v>191</v>
      </c>
      <c r="L62" s="179"/>
      <c r="M62" s="179"/>
      <c r="N62" s="179">
        <f>'将来負担比率（分子）の構造'!M$45</f>
        <v>218</v>
      </c>
      <c r="O62" s="179"/>
      <c r="P62" s="179"/>
    </row>
    <row r="63" spans="1:16" x14ac:dyDescent="0.15">
      <c r="A63" s="179" t="s">
        <v>34</v>
      </c>
      <c r="B63" s="179">
        <f>'将来負担比率（分子）の構造'!I$44</f>
        <v>16</v>
      </c>
      <c r="C63" s="179"/>
      <c r="D63" s="179"/>
      <c r="E63" s="179" t="str">
        <f>'将来負担比率（分子）の構造'!J$44</f>
        <v>-</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793</v>
      </c>
      <c r="C64" s="179"/>
      <c r="D64" s="179"/>
      <c r="E64" s="179">
        <f>'将来負担比率（分子）の構造'!J$43</f>
        <v>772</v>
      </c>
      <c r="F64" s="179"/>
      <c r="G64" s="179"/>
      <c r="H64" s="179">
        <f>'将来負担比率（分子）の構造'!K$43</f>
        <v>810</v>
      </c>
      <c r="I64" s="179"/>
      <c r="J64" s="179"/>
      <c r="K64" s="179">
        <f>'将来負担比率（分子）の構造'!L$43</f>
        <v>897</v>
      </c>
      <c r="L64" s="179"/>
      <c r="M64" s="179"/>
      <c r="N64" s="179">
        <f>'将来負担比率（分子）の構造'!M$43</f>
        <v>895</v>
      </c>
      <c r="O64" s="179"/>
      <c r="P64" s="179"/>
    </row>
    <row r="65" spans="1:16" x14ac:dyDescent="0.15">
      <c r="A65" s="179" t="s">
        <v>32</v>
      </c>
      <c r="B65" s="179">
        <f>'将来負担比率（分子）の構造'!I$42</f>
        <v>11</v>
      </c>
      <c r="C65" s="179"/>
      <c r="D65" s="179"/>
      <c r="E65" s="179">
        <f>'将来負担比率（分子）の構造'!J$42</f>
        <v>5</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5719</v>
      </c>
      <c r="C66" s="179"/>
      <c r="D66" s="179"/>
      <c r="E66" s="179">
        <f>'将来負担比率（分子）の構造'!J$41</f>
        <v>5997</v>
      </c>
      <c r="F66" s="179"/>
      <c r="G66" s="179"/>
      <c r="H66" s="179">
        <f>'将来負担比率（分子）の構造'!K$41</f>
        <v>5822</v>
      </c>
      <c r="I66" s="179"/>
      <c r="J66" s="179"/>
      <c r="K66" s="179">
        <f>'将来負担比率（分子）の構造'!L$41</f>
        <v>5564</v>
      </c>
      <c r="L66" s="179"/>
      <c r="M66" s="179"/>
      <c r="N66" s="179">
        <f>'将来負担比率（分子）の構造'!M$41</f>
        <v>5411</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524</v>
      </c>
      <c r="C72" s="183">
        <f>基金残高に係る経年分析!G55</f>
        <v>531</v>
      </c>
      <c r="D72" s="183">
        <f>基金残高に係る経年分析!H55</f>
        <v>974</v>
      </c>
    </row>
    <row r="73" spans="1:16" x14ac:dyDescent="0.15">
      <c r="A73" s="182" t="s">
        <v>77</v>
      </c>
      <c r="B73" s="183">
        <f>基金残高に係る経年分析!F56</f>
        <v>483</v>
      </c>
      <c r="C73" s="183">
        <f>基金残高に係る経年分析!G56</f>
        <v>383</v>
      </c>
      <c r="D73" s="183">
        <f>基金残高に係る経年分析!H56</f>
        <v>303</v>
      </c>
    </row>
    <row r="74" spans="1:16" x14ac:dyDescent="0.15">
      <c r="A74" s="182" t="s">
        <v>78</v>
      </c>
      <c r="B74" s="183">
        <f>基金残高に係る経年分析!F57</f>
        <v>826</v>
      </c>
      <c r="C74" s="183">
        <f>基金残高に係る経年分析!G57</f>
        <v>797</v>
      </c>
      <c r="D74" s="183">
        <f>基金残高に係る経年分析!H57</f>
        <v>748</v>
      </c>
    </row>
  </sheetData>
  <sheetProtection algorithmName="SHA-512" hashValue="m1l2ClDBPEOyAQ+tSboy262ELSGTLFrI7O5N8fjcjYpyQqCG0Ov7hBS+lBRrDGjjxDmnXW0/ZehOF+9CYvAuoA==" saltValue="fIMDAnl9B076Ip2NFcL9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Z39" sqref="AZ39:BF39"/>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9" t="s">
        <v>211</v>
      </c>
      <c r="DI1" s="630"/>
      <c r="DJ1" s="630"/>
      <c r="DK1" s="630"/>
      <c r="DL1" s="630"/>
      <c r="DM1" s="630"/>
      <c r="DN1" s="631"/>
      <c r="DO1" s="224"/>
      <c r="DP1" s="629" t="s">
        <v>212</v>
      </c>
      <c r="DQ1" s="630"/>
      <c r="DR1" s="630"/>
      <c r="DS1" s="630"/>
      <c r="DT1" s="630"/>
      <c r="DU1" s="630"/>
      <c r="DV1" s="630"/>
      <c r="DW1" s="630"/>
      <c r="DX1" s="630"/>
      <c r="DY1" s="630"/>
      <c r="DZ1" s="630"/>
      <c r="EA1" s="630"/>
      <c r="EB1" s="630"/>
      <c r="EC1" s="631"/>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32" t="s">
        <v>214</v>
      </c>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2" t="s">
        <v>215</v>
      </c>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4"/>
      <c r="CD3" s="635" t="s">
        <v>216</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2" t="s">
        <v>1</v>
      </c>
      <c r="C4" s="633"/>
      <c r="D4" s="633"/>
      <c r="E4" s="633"/>
      <c r="F4" s="633"/>
      <c r="G4" s="633"/>
      <c r="H4" s="633"/>
      <c r="I4" s="633"/>
      <c r="J4" s="633"/>
      <c r="K4" s="633"/>
      <c r="L4" s="633"/>
      <c r="M4" s="633"/>
      <c r="N4" s="633"/>
      <c r="O4" s="633"/>
      <c r="P4" s="633"/>
      <c r="Q4" s="634"/>
      <c r="R4" s="632" t="s">
        <v>217</v>
      </c>
      <c r="S4" s="633"/>
      <c r="T4" s="633"/>
      <c r="U4" s="633"/>
      <c r="V4" s="633"/>
      <c r="W4" s="633"/>
      <c r="X4" s="633"/>
      <c r="Y4" s="634"/>
      <c r="Z4" s="632" t="s">
        <v>218</v>
      </c>
      <c r="AA4" s="633"/>
      <c r="AB4" s="633"/>
      <c r="AC4" s="634"/>
      <c r="AD4" s="632" t="s">
        <v>219</v>
      </c>
      <c r="AE4" s="633"/>
      <c r="AF4" s="633"/>
      <c r="AG4" s="633"/>
      <c r="AH4" s="633"/>
      <c r="AI4" s="633"/>
      <c r="AJ4" s="633"/>
      <c r="AK4" s="634"/>
      <c r="AL4" s="632" t="s">
        <v>218</v>
      </c>
      <c r="AM4" s="633"/>
      <c r="AN4" s="633"/>
      <c r="AO4" s="634"/>
      <c r="AP4" s="638" t="s">
        <v>220</v>
      </c>
      <c r="AQ4" s="638"/>
      <c r="AR4" s="638"/>
      <c r="AS4" s="638"/>
      <c r="AT4" s="638"/>
      <c r="AU4" s="638"/>
      <c r="AV4" s="638"/>
      <c r="AW4" s="638"/>
      <c r="AX4" s="638"/>
      <c r="AY4" s="638"/>
      <c r="AZ4" s="638"/>
      <c r="BA4" s="638"/>
      <c r="BB4" s="638"/>
      <c r="BC4" s="638"/>
      <c r="BD4" s="638"/>
      <c r="BE4" s="638"/>
      <c r="BF4" s="638"/>
      <c r="BG4" s="638" t="s">
        <v>221</v>
      </c>
      <c r="BH4" s="638"/>
      <c r="BI4" s="638"/>
      <c r="BJ4" s="638"/>
      <c r="BK4" s="638"/>
      <c r="BL4" s="638"/>
      <c r="BM4" s="638"/>
      <c r="BN4" s="638"/>
      <c r="BO4" s="638" t="s">
        <v>218</v>
      </c>
      <c r="BP4" s="638"/>
      <c r="BQ4" s="638"/>
      <c r="BR4" s="638"/>
      <c r="BS4" s="638" t="s">
        <v>222</v>
      </c>
      <c r="BT4" s="638"/>
      <c r="BU4" s="638"/>
      <c r="BV4" s="638"/>
      <c r="BW4" s="638"/>
      <c r="BX4" s="638"/>
      <c r="BY4" s="638"/>
      <c r="BZ4" s="638"/>
      <c r="CA4" s="638"/>
      <c r="CB4" s="638"/>
      <c r="CD4" s="635" t="s">
        <v>223</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s="228" customFormat="1" ht="11.25" customHeight="1" x14ac:dyDescent="0.15">
      <c r="B5" s="639" t="s">
        <v>224</v>
      </c>
      <c r="C5" s="640"/>
      <c r="D5" s="640"/>
      <c r="E5" s="640"/>
      <c r="F5" s="640"/>
      <c r="G5" s="640"/>
      <c r="H5" s="640"/>
      <c r="I5" s="640"/>
      <c r="J5" s="640"/>
      <c r="K5" s="640"/>
      <c r="L5" s="640"/>
      <c r="M5" s="640"/>
      <c r="N5" s="640"/>
      <c r="O5" s="640"/>
      <c r="P5" s="640"/>
      <c r="Q5" s="641"/>
      <c r="R5" s="642">
        <v>182741</v>
      </c>
      <c r="S5" s="643"/>
      <c r="T5" s="643"/>
      <c r="U5" s="643"/>
      <c r="V5" s="643"/>
      <c r="W5" s="643"/>
      <c r="X5" s="643"/>
      <c r="Y5" s="644"/>
      <c r="Z5" s="645">
        <v>3.9</v>
      </c>
      <c r="AA5" s="645"/>
      <c r="AB5" s="645"/>
      <c r="AC5" s="645"/>
      <c r="AD5" s="646">
        <v>182741</v>
      </c>
      <c r="AE5" s="646"/>
      <c r="AF5" s="646"/>
      <c r="AG5" s="646"/>
      <c r="AH5" s="646"/>
      <c r="AI5" s="646"/>
      <c r="AJ5" s="646"/>
      <c r="AK5" s="646"/>
      <c r="AL5" s="647">
        <v>8.3000000000000007</v>
      </c>
      <c r="AM5" s="648"/>
      <c r="AN5" s="648"/>
      <c r="AO5" s="649"/>
      <c r="AP5" s="639" t="s">
        <v>225</v>
      </c>
      <c r="AQ5" s="640"/>
      <c r="AR5" s="640"/>
      <c r="AS5" s="640"/>
      <c r="AT5" s="640"/>
      <c r="AU5" s="640"/>
      <c r="AV5" s="640"/>
      <c r="AW5" s="640"/>
      <c r="AX5" s="640"/>
      <c r="AY5" s="640"/>
      <c r="AZ5" s="640"/>
      <c r="BA5" s="640"/>
      <c r="BB5" s="640"/>
      <c r="BC5" s="640"/>
      <c r="BD5" s="640"/>
      <c r="BE5" s="640"/>
      <c r="BF5" s="641"/>
      <c r="BG5" s="653">
        <v>182741</v>
      </c>
      <c r="BH5" s="654"/>
      <c r="BI5" s="654"/>
      <c r="BJ5" s="654"/>
      <c r="BK5" s="654"/>
      <c r="BL5" s="654"/>
      <c r="BM5" s="654"/>
      <c r="BN5" s="655"/>
      <c r="BO5" s="656">
        <v>100</v>
      </c>
      <c r="BP5" s="656"/>
      <c r="BQ5" s="656"/>
      <c r="BR5" s="656"/>
      <c r="BS5" s="657" t="s">
        <v>126</v>
      </c>
      <c r="BT5" s="657"/>
      <c r="BU5" s="657"/>
      <c r="BV5" s="657"/>
      <c r="BW5" s="657"/>
      <c r="BX5" s="657"/>
      <c r="BY5" s="657"/>
      <c r="BZ5" s="657"/>
      <c r="CA5" s="657"/>
      <c r="CB5" s="661"/>
      <c r="CD5" s="635" t="s">
        <v>220</v>
      </c>
      <c r="CE5" s="636"/>
      <c r="CF5" s="636"/>
      <c r="CG5" s="636"/>
      <c r="CH5" s="636"/>
      <c r="CI5" s="636"/>
      <c r="CJ5" s="636"/>
      <c r="CK5" s="636"/>
      <c r="CL5" s="636"/>
      <c r="CM5" s="636"/>
      <c r="CN5" s="636"/>
      <c r="CO5" s="636"/>
      <c r="CP5" s="636"/>
      <c r="CQ5" s="637"/>
      <c r="CR5" s="635" t="s">
        <v>226</v>
      </c>
      <c r="CS5" s="636"/>
      <c r="CT5" s="636"/>
      <c r="CU5" s="636"/>
      <c r="CV5" s="636"/>
      <c r="CW5" s="636"/>
      <c r="CX5" s="636"/>
      <c r="CY5" s="637"/>
      <c r="CZ5" s="635" t="s">
        <v>218</v>
      </c>
      <c r="DA5" s="636"/>
      <c r="DB5" s="636"/>
      <c r="DC5" s="637"/>
      <c r="DD5" s="635" t="s">
        <v>227</v>
      </c>
      <c r="DE5" s="636"/>
      <c r="DF5" s="636"/>
      <c r="DG5" s="636"/>
      <c r="DH5" s="636"/>
      <c r="DI5" s="636"/>
      <c r="DJ5" s="636"/>
      <c r="DK5" s="636"/>
      <c r="DL5" s="636"/>
      <c r="DM5" s="636"/>
      <c r="DN5" s="636"/>
      <c r="DO5" s="636"/>
      <c r="DP5" s="637"/>
      <c r="DQ5" s="635" t="s">
        <v>228</v>
      </c>
      <c r="DR5" s="636"/>
      <c r="DS5" s="636"/>
      <c r="DT5" s="636"/>
      <c r="DU5" s="636"/>
      <c r="DV5" s="636"/>
      <c r="DW5" s="636"/>
      <c r="DX5" s="636"/>
      <c r="DY5" s="636"/>
      <c r="DZ5" s="636"/>
      <c r="EA5" s="636"/>
      <c r="EB5" s="636"/>
      <c r="EC5" s="637"/>
    </row>
    <row r="6" spans="2:143" ht="11.25" customHeight="1" x14ac:dyDescent="0.15">
      <c r="B6" s="650" t="s">
        <v>229</v>
      </c>
      <c r="C6" s="651"/>
      <c r="D6" s="651"/>
      <c r="E6" s="651"/>
      <c r="F6" s="651"/>
      <c r="G6" s="651"/>
      <c r="H6" s="651"/>
      <c r="I6" s="651"/>
      <c r="J6" s="651"/>
      <c r="K6" s="651"/>
      <c r="L6" s="651"/>
      <c r="M6" s="651"/>
      <c r="N6" s="651"/>
      <c r="O6" s="651"/>
      <c r="P6" s="651"/>
      <c r="Q6" s="652"/>
      <c r="R6" s="653">
        <v>68602</v>
      </c>
      <c r="S6" s="654"/>
      <c r="T6" s="654"/>
      <c r="U6" s="654"/>
      <c r="V6" s="654"/>
      <c r="W6" s="654"/>
      <c r="X6" s="654"/>
      <c r="Y6" s="655"/>
      <c r="Z6" s="656">
        <v>1.5</v>
      </c>
      <c r="AA6" s="656"/>
      <c r="AB6" s="656"/>
      <c r="AC6" s="656"/>
      <c r="AD6" s="657">
        <v>68602</v>
      </c>
      <c r="AE6" s="657"/>
      <c r="AF6" s="657"/>
      <c r="AG6" s="657"/>
      <c r="AH6" s="657"/>
      <c r="AI6" s="657"/>
      <c r="AJ6" s="657"/>
      <c r="AK6" s="657"/>
      <c r="AL6" s="658">
        <v>3.1</v>
      </c>
      <c r="AM6" s="659"/>
      <c r="AN6" s="659"/>
      <c r="AO6" s="660"/>
      <c r="AP6" s="650" t="s">
        <v>230</v>
      </c>
      <c r="AQ6" s="651"/>
      <c r="AR6" s="651"/>
      <c r="AS6" s="651"/>
      <c r="AT6" s="651"/>
      <c r="AU6" s="651"/>
      <c r="AV6" s="651"/>
      <c r="AW6" s="651"/>
      <c r="AX6" s="651"/>
      <c r="AY6" s="651"/>
      <c r="AZ6" s="651"/>
      <c r="BA6" s="651"/>
      <c r="BB6" s="651"/>
      <c r="BC6" s="651"/>
      <c r="BD6" s="651"/>
      <c r="BE6" s="651"/>
      <c r="BF6" s="652"/>
      <c r="BG6" s="653">
        <v>182741</v>
      </c>
      <c r="BH6" s="654"/>
      <c r="BI6" s="654"/>
      <c r="BJ6" s="654"/>
      <c r="BK6" s="654"/>
      <c r="BL6" s="654"/>
      <c r="BM6" s="654"/>
      <c r="BN6" s="655"/>
      <c r="BO6" s="656">
        <v>100</v>
      </c>
      <c r="BP6" s="656"/>
      <c r="BQ6" s="656"/>
      <c r="BR6" s="656"/>
      <c r="BS6" s="657" t="s">
        <v>126</v>
      </c>
      <c r="BT6" s="657"/>
      <c r="BU6" s="657"/>
      <c r="BV6" s="657"/>
      <c r="BW6" s="657"/>
      <c r="BX6" s="657"/>
      <c r="BY6" s="657"/>
      <c r="BZ6" s="657"/>
      <c r="CA6" s="657"/>
      <c r="CB6" s="661"/>
      <c r="CD6" s="664" t="s">
        <v>231</v>
      </c>
      <c r="CE6" s="665"/>
      <c r="CF6" s="665"/>
      <c r="CG6" s="665"/>
      <c r="CH6" s="665"/>
      <c r="CI6" s="665"/>
      <c r="CJ6" s="665"/>
      <c r="CK6" s="665"/>
      <c r="CL6" s="665"/>
      <c r="CM6" s="665"/>
      <c r="CN6" s="665"/>
      <c r="CO6" s="665"/>
      <c r="CP6" s="665"/>
      <c r="CQ6" s="666"/>
      <c r="CR6" s="653">
        <v>36664</v>
      </c>
      <c r="CS6" s="654"/>
      <c r="CT6" s="654"/>
      <c r="CU6" s="654"/>
      <c r="CV6" s="654"/>
      <c r="CW6" s="654"/>
      <c r="CX6" s="654"/>
      <c r="CY6" s="655"/>
      <c r="CZ6" s="647">
        <v>0.8</v>
      </c>
      <c r="DA6" s="648"/>
      <c r="DB6" s="648"/>
      <c r="DC6" s="667"/>
      <c r="DD6" s="662" t="s">
        <v>126</v>
      </c>
      <c r="DE6" s="654"/>
      <c r="DF6" s="654"/>
      <c r="DG6" s="654"/>
      <c r="DH6" s="654"/>
      <c r="DI6" s="654"/>
      <c r="DJ6" s="654"/>
      <c r="DK6" s="654"/>
      <c r="DL6" s="654"/>
      <c r="DM6" s="654"/>
      <c r="DN6" s="654"/>
      <c r="DO6" s="654"/>
      <c r="DP6" s="655"/>
      <c r="DQ6" s="662">
        <v>36664</v>
      </c>
      <c r="DR6" s="654"/>
      <c r="DS6" s="654"/>
      <c r="DT6" s="654"/>
      <c r="DU6" s="654"/>
      <c r="DV6" s="654"/>
      <c r="DW6" s="654"/>
      <c r="DX6" s="654"/>
      <c r="DY6" s="654"/>
      <c r="DZ6" s="654"/>
      <c r="EA6" s="654"/>
      <c r="EB6" s="654"/>
      <c r="EC6" s="663"/>
    </row>
    <row r="7" spans="2:143" ht="11.25" customHeight="1" x14ac:dyDescent="0.15">
      <c r="B7" s="650" t="s">
        <v>232</v>
      </c>
      <c r="C7" s="651"/>
      <c r="D7" s="651"/>
      <c r="E7" s="651"/>
      <c r="F7" s="651"/>
      <c r="G7" s="651"/>
      <c r="H7" s="651"/>
      <c r="I7" s="651"/>
      <c r="J7" s="651"/>
      <c r="K7" s="651"/>
      <c r="L7" s="651"/>
      <c r="M7" s="651"/>
      <c r="N7" s="651"/>
      <c r="O7" s="651"/>
      <c r="P7" s="651"/>
      <c r="Q7" s="652"/>
      <c r="R7" s="653">
        <v>165</v>
      </c>
      <c r="S7" s="654"/>
      <c r="T7" s="654"/>
      <c r="U7" s="654"/>
      <c r="V7" s="654"/>
      <c r="W7" s="654"/>
      <c r="X7" s="654"/>
      <c r="Y7" s="655"/>
      <c r="Z7" s="656">
        <v>0</v>
      </c>
      <c r="AA7" s="656"/>
      <c r="AB7" s="656"/>
      <c r="AC7" s="656"/>
      <c r="AD7" s="657">
        <v>165</v>
      </c>
      <c r="AE7" s="657"/>
      <c r="AF7" s="657"/>
      <c r="AG7" s="657"/>
      <c r="AH7" s="657"/>
      <c r="AI7" s="657"/>
      <c r="AJ7" s="657"/>
      <c r="AK7" s="657"/>
      <c r="AL7" s="658">
        <v>0</v>
      </c>
      <c r="AM7" s="659"/>
      <c r="AN7" s="659"/>
      <c r="AO7" s="660"/>
      <c r="AP7" s="650" t="s">
        <v>233</v>
      </c>
      <c r="AQ7" s="651"/>
      <c r="AR7" s="651"/>
      <c r="AS7" s="651"/>
      <c r="AT7" s="651"/>
      <c r="AU7" s="651"/>
      <c r="AV7" s="651"/>
      <c r="AW7" s="651"/>
      <c r="AX7" s="651"/>
      <c r="AY7" s="651"/>
      <c r="AZ7" s="651"/>
      <c r="BA7" s="651"/>
      <c r="BB7" s="651"/>
      <c r="BC7" s="651"/>
      <c r="BD7" s="651"/>
      <c r="BE7" s="651"/>
      <c r="BF7" s="652"/>
      <c r="BG7" s="653">
        <v>87278</v>
      </c>
      <c r="BH7" s="654"/>
      <c r="BI7" s="654"/>
      <c r="BJ7" s="654"/>
      <c r="BK7" s="654"/>
      <c r="BL7" s="654"/>
      <c r="BM7" s="654"/>
      <c r="BN7" s="655"/>
      <c r="BO7" s="656">
        <v>47.8</v>
      </c>
      <c r="BP7" s="656"/>
      <c r="BQ7" s="656"/>
      <c r="BR7" s="656"/>
      <c r="BS7" s="657" t="s">
        <v>126</v>
      </c>
      <c r="BT7" s="657"/>
      <c r="BU7" s="657"/>
      <c r="BV7" s="657"/>
      <c r="BW7" s="657"/>
      <c r="BX7" s="657"/>
      <c r="BY7" s="657"/>
      <c r="BZ7" s="657"/>
      <c r="CA7" s="657"/>
      <c r="CB7" s="661"/>
      <c r="CD7" s="668" t="s">
        <v>234</v>
      </c>
      <c r="CE7" s="669"/>
      <c r="CF7" s="669"/>
      <c r="CG7" s="669"/>
      <c r="CH7" s="669"/>
      <c r="CI7" s="669"/>
      <c r="CJ7" s="669"/>
      <c r="CK7" s="669"/>
      <c r="CL7" s="669"/>
      <c r="CM7" s="669"/>
      <c r="CN7" s="669"/>
      <c r="CO7" s="669"/>
      <c r="CP7" s="669"/>
      <c r="CQ7" s="670"/>
      <c r="CR7" s="653">
        <v>1148992</v>
      </c>
      <c r="CS7" s="654"/>
      <c r="CT7" s="654"/>
      <c r="CU7" s="654"/>
      <c r="CV7" s="654"/>
      <c r="CW7" s="654"/>
      <c r="CX7" s="654"/>
      <c r="CY7" s="655"/>
      <c r="CZ7" s="656">
        <v>25.9</v>
      </c>
      <c r="DA7" s="656"/>
      <c r="DB7" s="656"/>
      <c r="DC7" s="656"/>
      <c r="DD7" s="662">
        <v>147228</v>
      </c>
      <c r="DE7" s="654"/>
      <c r="DF7" s="654"/>
      <c r="DG7" s="654"/>
      <c r="DH7" s="654"/>
      <c r="DI7" s="654"/>
      <c r="DJ7" s="654"/>
      <c r="DK7" s="654"/>
      <c r="DL7" s="654"/>
      <c r="DM7" s="654"/>
      <c r="DN7" s="654"/>
      <c r="DO7" s="654"/>
      <c r="DP7" s="655"/>
      <c r="DQ7" s="662">
        <v>795614</v>
      </c>
      <c r="DR7" s="654"/>
      <c r="DS7" s="654"/>
      <c r="DT7" s="654"/>
      <c r="DU7" s="654"/>
      <c r="DV7" s="654"/>
      <c r="DW7" s="654"/>
      <c r="DX7" s="654"/>
      <c r="DY7" s="654"/>
      <c r="DZ7" s="654"/>
      <c r="EA7" s="654"/>
      <c r="EB7" s="654"/>
      <c r="EC7" s="663"/>
    </row>
    <row r="8" spans="2:143" ht="11.25" customHeight="1" x14ac:dyDescent="0.15">
      <c r="B8" s="650" t="s">
        <v>235</v>
      </c>
      <c r="C8" s="651"/>
      <c r="D8" s="651"/>
      <c r="E8" s="651"/>
      <c r="F8" s="651"/>
      <c r="G8" s="651"/>
      <c r="H8" s="651"/>
      <c r="I8" s="651"/>
      <c r="J8" s="651"/>
      <c r="K8" s="651"/>
      <c r="L8" s="651"/>
      <c r="M8" s="651"/>
      <c r="N8" s="651"/>
      <c r="O8" s="651"/>
      <c r="P8" s="651"/>
      <c r="Q8" s="652"/>
      <c r="R8" s="653">
        <v>400</v>
      </c>
      <c r="S8" s="654"/>
      <c r="T8" s="654"/>
      <c r="U8" s="654"/>
      <c r="V8" s="654"/>
      <c r="W8" s="654"/>
      <c r="X8" s="654"/>
      <c r="Y8" s="655"/>
      <c r="Z8" s="656">
        <v>0</v>
      </c>
      <c r="AA8" s="656"/>
      <c r="AB8" s="656"/>
      <c r="AC8" s="656"/>
      <c r="AD8" s="657">
        <v>400</v>
      </c>
      <c r="AE8" s="657"/>
      <c r="AF8" s="657"/>
      <c r="AG8" s="657"/>
      <c r="AH8" s="657"/>
      <c r="AI8" s="657"/>
      <c r="AJ8" s="657"/>
      <c r="AK8" s="657"/>
      <c r="AL8" s="658">
        <v>0</v>
      </c>
      <c r="AM8" s="659"/>
      <c r="AN8" s="659"/>
      <c r="AO8" s="660"/>
      <c r="AP8" s="650" t="s">
        <v>236</v>
      </c>
      <c r="AQ8" s="651"/>
      <c r="AR8" s="651"/>
      <c r="AS8" s="651"/>
      <c r="AT8" s="651"/>
      <c r="AU8" s="651"/>
      <c r="AV8" s="651"/>
      <c r="AW8" s="651"/>
      <c r="AX8" s="651"/>
      <c r="AY8" s="651"/>
      <c r="AZ8" s="651"/>
      <c r="BA8" s="651"/>
      <c r="BB8" s="651"/>
      <c r="BC8" s="651"/>
      <c r="BD8" s="651"/>
      <c r="BE8" s="651"/>
      <c r="BF8" s="652"/>
      <c r="BG8" s="653">
        <v>2562</v>
      </c>
      <c r="BH8" s="654"/>
      <c r="BI8" s="654"/>
      <c r="BJ8" s="654"/>
      <c r="BK8" s="654"/>
      <c r="BL8" s="654"/>
      <c r="BM8" s="654"/>
      <c r="BN8" s="655"/>
      <c r="BO8" s="656">
        <v>1.4</v>
      </c>
      <c r="BP8" s="656"/>
      <c r="BQ8" s="656"/>
      <c r="BR8" s="656"/>
      <c r="BS8" s="662" t="s">
        <v>237</v>
      </c>
      <c r="BT8" s="654"/>
      <c r="BU8" s="654"/>
      <c r="BV8" s="654"/>
      <c r="BW8" s="654"/>
      <c r="BX8" s="654"/>
      <c r="BY8" s="654"/>
      <c r="BZ8" s="654"/>
      <c r="CA8" s="654"/>
      <c r="CB8" s="663"/>
      <c r="CD8" s="668" t="s">
        <v>238</v>
      </c>
      <c r="CE8" s="669"/>
      <c r="CF8" s="669"/>
      <c r="CG8" s="669"/>
      <c r="CH8" s="669"/>
      <c r="CI8" s="669"/>
      <c r="CJ8" s="669"/>
      <c r="CK8" s="669"/>
      <c r="CL8" s="669"/>
      <c r="CM8" s="669"/>
      <c r="CN8" s="669"/>
      <c r="CO8" s="669"/>
      <c r="CP8" s="669"/>
      <c r="CQ8" s="670"/>
      <c r="CR8" s="653">
        <v>418170</v>
      </c>
      <c r="CS8" s="654"/>
      <c r="CT8" s="654"/>
      <c r="CU8" s="654"/>
      <c r="CV8" s="654"/>
      <c r="CW8" s="654"/>
      <c r="CX8" s="654"/>
      <c r="CY8" s="655"/>
      <c r="CZ8" s="656">
        <v>9.4</v>
      </c>
      <c r="DA8" s="656"/>
      <c r="DB8" s="656"/>
      <c r="DC8" s="656"/>
      <c r="DD8" s="662">
        <v>19470</v>
      </c>
      <c r="DE8" s="654"/>
      <c r="DF8" s="654"/>
      <c r="DG8" s="654"/>
      <c r="DH8" s="654"/>
      <c r="DI8" s="654"/>
      <c r="DJ8" s="654"/>
      <c r="DK8" s="654"/>
      <c r="DL8" s="654"/>
      <c r="DM8" s="654"/>
      <c r="DN8" s="654"/>
      <c r="DO8" s="654"/>
      <c r="DP8" s="655"/>
      <c r="DQ8" s="662">
        <v>262364</v>
      </c>
      <c r="DR8" s="654"/>
      <c r="DS8" s="654"/>
      <c r="DT8" s="654"/>
      <c r="DU8" s="654"/>
      <c r="DV8" s="654"/>
      <c r="DW8" s="654"/>
      <c r="DX8" s="654"/>
      <c r="DY8" s="654"/>
      <c r="DZ8" s="654"/>
      <c r="EA8" s="654"/>
      <c r="EB8" s="654"/>
      <c r="EC8" s="663"/>
    </row>
    <row r="9" spans="2:143" ht="11.25" customHeight="1" x14ac:dyDescent="0.15">
      <c r="B9" s="650" t="s">
        <v>239</v>
      </c>
      <c r="C9" s="651"/>
      <c r="D9" s="651"/>
      <c r="E9" s="651"/>
      <c r="F9" s="651"/>
      <c r="G9" s="651"/>
      <c r="H9" s="651"/>
      <c r="I9" s="651"/>
      <c r="J9" s="651"/>
      <c r="K9" s="651"/>
      <c r="L9" s="651"/>
      <c r="M9" s="651"/>
      <c r="N9" s="651"/>
      <c r="O9" s="651"/>
      <c r="P9" s="651"/>
      <c r="Q9" s="652"/>
      <c r="R9" s="653">
        <v>490</v>
      </c>
      <c r="S9" s="654"/>
      <c r="T9" s="654"/>
      <c r="U9" s="654"/>
      <c r="V9" s="654"/>
      <c r="W9" s="654"/>
      <c r="X9" s="654"/>
      <c r="Y9" s="655"/>
      <c r="Z9" s="656">
        <v>0</v>
      </c>
      <c r="AA9" s="656"/>
      <c r="AB9" s="656"/>
      <c r="AC9" s="656"/>
      <c r="AD9" s="657">
        <v>490</v>
      </c>
      <c r="AE9" s="657"/>
      <c r="AF9" s="657"/>
      <c r="AG9" s="657"/>
      <c r="AH9" s="657"/>
      <c r="AI9" s="657"/>
      <c r="AJ9" s="657"/>
      <c r="AK9" s="657"/>
      <c r="AL9" s="658">
        <v>0</v>
      </c>
      <c r="AM9" s="659"/>
      <c r="AN9" s="659"/>
      <c r="AO9" s="660"/>
      <c r="AP9" s="650" t="s">
        <v>240</v>
      </c>
      <c r="AQ9" s="651"/>
      <c r="AR9" s="651"/>
      <c r="AS9" s="651"/>
      <c r="AT9" s="651"/>
      <c r="AU9" s="651"/>
      <c r="AV9" s="651"/>
      <c r="AW9" s="651"/>
      <c r="AX9" s="651"/>
      <c r="AY9" s="651"/>
      <c r="AZ9" s="651"/>
      <c r="BA9" s="651"/>
      <c r="BB9" s="651"/>
      <c r="BC9" s="651"/>
      <c r="BD9" s="651"/>
      <c r="BE9" s="651"/>
      <c r="BF9" s="652"/>
      <c r="BG9" s="653">
        <v>69451</v>
      </c>
      <c r="BH9" s="654"/>
      <c r="BI9" s="654"/>
      <c r="BJ9" s="654"/>
      <c r="BK9" s="654"/>
      <c r="BL9" s="654"/>
      <c r="BM9" s="654"/>
      <c r="BN9" s="655"/>
      <c r="BO9" s="656">
        <v>38</v>
      </c>
      <c r="BP9" s="656"/>
      <c r="BQ9" s="656"/>
      <c r="BR9" s="656"/>
      <c r="BS9" s="662" t="s">
        <v>237</v>
      </c>
      <c r="BT9" s="654"/>
      <c r="BU9" s="654"/>
      <c r="BV9" s="654"/>
      <c r="BW9" s="654"/>
      <c r="BX9" s="654"/>
      <c r="BY9" s="654"/>
      <c r="BZ9" s="654"/>
      <c r="CA9" s="654"/>
      <c r="CB9" s="663"/>
      <c r="CD9" s="668" t="s">
        <v>241</v>
      </c>
      <c r="CE9" s="669"/>
      <c r="CF9" s="669"/>
      <c r="CG9" s="669"/>
      <c r="CH9" s="669"/>
      <c r="CI9" s="669"/>
      <c r="CJ9" s="669"/>
      <c r="CK9" s="669"/>
      <c r="CL9" s="669"/>
      <c r="CM9" s="669"/>
      <c r="CN9" s="669"/>
      <c r="CO9" s="669"/>
      <c r="CP9" s="669"/>
      <c r="CQ9" s="670"/>
      <c r="CR9" s="653">
        <v>399066</v>
      </c>
      <c r="CS9" s="654"/>
      <c r="CT9" s="654"/>
      <c r="CU9" s="654"/>
      <c r="CV9" s="654"/>
      <c r="CW9" s="654"/>
      <c r="CX9" s="654"/>
      <c r="CY9" s="655"/>
      <c r="CZ9" s="656">
        <v>9</v>
      </c>
      <c r="DA9" s="656"/>
      <c r="DB9" s="656"/>
      <c r="DC9" s="656"/>
      <c r="DD9" s="662">
        <v>15510</v>
      </c>
      <c r="DE9" s="654"/>
      <c r="DF9" s="654"/>
      <c r="DG9" s="654"/>
      <c r="DH9" s="654"/>
      <c r="DI9" s="654"/>
      <c r="DJ9" s="654"/>
      <c r="DK9" s="654"/>
      <c r="DL9" s="654"/>
      <c r="DM9" s="654"/>
      <c r="DN9" s="654"/>
      <c r="DO9" s="654"/>
      <c r="DP9" s="655"/>
      <c r="DQ9" s="662">
        <v>251547</v>
      </c>
      <c r="DR9" s="654"/>
      <c r="DS9" s="654"/>
      <c r="DT9" s="654"/>
      <c r="DU9" s="654"/>
      <c r="DV9" s="654"/>
      <c r="DW9" s="654"/>
      <c r="DX9" s="654"/>
      <c r="DY9" s="654"/>
      <c r="DZ9" s="654"/>
      <c r="EA9" s="654"/>
      <c r="EB9" s="654"/>
      <c r="EC9" s="663"/>
    </row>
    <row r="10" spans="2:143" ht="11.25" customHeight="1" x14ac:dyDescent="0.15">
      <c r="B10" s="650" t="s">
        <v>242</v>
      </c>
      <c r="C10" s="651"/>
      <c r="D10" s="651"/>
      <c r="E10" s="651"/>
      <c r="F10" s="651"/>
      <c r="G10" s="651"/>
      <c r="H10" s="651"/>
      <c r="I10" s="651"/>
      <c r="J10" s="651"/>
      <c r="K10" s="651"/>
      <c r="L10" s="651"/>
      <c r="M10" s="651"/>
      <c r="N10" s="651"/>
      <c r="O10" s="651"/>
      <c r="P10" s="651"/>
      <c r="Q10" s="652"/>
      <c r="R10" s="653" t="s">
        <v>126</v>
      </c>
      <c r="S10" s="654"/>
      <c r="T10" s="654"/>
      <c r="U10" s="654"/>
      <c r="V10" s="654"/>
      <c r="W10" s="654"/>
      <c r="X10" s="654"/>
      <c r="Y10" s="655"/>
      <c r="Z10" s="656" t="s">
        <v>237</v>
      </c>
      <c r="AA10" s="656"/>
      <c r="AB10" s="656"/>
      <c r="AC10" s="656"/>
      <c r="AD10" s="657" t="s">
        <v>126</v>
      </c>
      <c r="AE10" s="657"/>
      <c r="AF10" s="657"/>
      <c r="AG10" s="657"/>
      <c r="AH10" s="657"/>
      <c r="AI10" s="657"/>
      <c r="AJ10" s="657"/>
      <c r="AK10" s="657"/>
      <c r="AL10" s="658" t="s">
        <v>126</v>
      </c>
      <c r="AM10" s="659"/>
      <c r="AN10" s="659"/>
      <c r="AO10" s="660"/>
      <c r="AP10" s="650" t="s">
        <v>243</v>
      </c>
      <c r="AQ10" s="651"/>
      <c r="AR10" s="651"/>
      <c r="AS10" s="651"/>
      <c r="AT10" s="651"/>
      <c r="AU10" s="651"/>
      <c r="AV10" s="651"/>
      <c r="AW10" s="651"/>
      <c r="AX10" s="651"/>
      <c r="AY10" s="651"/>
      <c r="AZ10" s="651"/>
      <c r="BA10" s="651"/>
      <c r="BB10" s="651"/>
      <c r="BC10" s="651"/>
      <c r="BD10" s="651"/>
      <c r="BE10" s="651"/>
      <c r="BF10" s="652"/>
      <c r="BG10" s="653">
        <v>5824</v>
      </c>
      <c r="BH10" s="654"/>
      <c r="BI10" s="654"/>
      <c r="BJ10" s="654"/>
      <c r="BK10" s="654"/>
      <c r="BL10" s="654"/>
      <c r="BM10" s="654"/>
      <c r="BN10" s="655"/>
      <c r="BO10" s="656">
        <v>3.2</v>
      </c>
      <c r="BP10" s="656"/>
      <c r="BQ10" s="656"/>
      <c r="BR10" s="656"/>
      <c r="BS10" s="662" t="s">
        <v>237</v>
      </c>
      <c r="BT10" s="654"/>
      <c r="BU10" s="654"/>
      <c r="BV10" s="654"/>
      <c r="BW10" s="654"/>
      <c r="BX10" s="654"/>
      <c r="BY10" s="654"/>
      <c r="BZ10" s="654"/>
      <c r="CA10" s="654"/>
      <c r="CB10" s="663"/>
      <c r="CD10" s="668" t="s">
        <v>244</v>
      </c>
      <c r="CE10" s="669"/>
      <c r="CF10" s="669"/>
      <c r="CG10" s="669"/>
      <c r="CH10" s="669"/>
      <c r="CI10" s="669"/>
      <c r="CJ10" s="669"/>
      <c r="CK10" s="669"/>
      <c r="CL10" s="669"/>
      <c r="CM10" s="669"/>
      <c r="CN10" s="669"/>
      <c r="CO10" s="669"/>
      <c r="CP10" s="669"/>
      <c r="CQ10" s="670"/>
      <c r="CR10" s="653">
        <v>15271</v>
      </c>
      <c r="CS10" s="654"/>
      <c r="CT10" s="654"/>
      <c r="CU10" s="654"/>
      <c r="CV10" s="654"/>
      <c r="CW10" s="654"/>
      <c r="CX10" s="654"/>
      <c r="CY10" s="655"/>
      <c r="CZ10" s="656">
        <v>0.3</v>
      </c>
      <c r="DA10" s="656"/>
      <c r="DB10" s="656"/>
      <c r="DC10" s="656"/>
      <c r="DD10" s="662" t="s">
        <v>126</v>
      </c>
      <c r="DE10" s="654"/>
      <c r="DF10" s="654"/>
      <c r="DG10" s="654"/>
      <c r="DH10" s="654"/>
      <c r="DI10" s="654"/>
      <c r="DJ10" s="654"/>
      <c r="DK10" s="654"/>
      <c r="DL10" s="654"/>
      <c r="DM10" s="654"/>
      <c r="DN10" s="654"/>
      <c r="DO10" s="654"/>
      <c r="DP10" s="655"/>
      <c r="DQ10" s="662">
        <v>271</v>
      </c>
      <c r="DR10" s="654"/>
      <c r="DS10" s="654"/>
      <c r="DT10" s="654"/>
      <c r="DU10" s="654"/>
      <c r="DV10" s="654"/>
      <c r="DW10" s="654"/>
      <c r="DX10" s="654"/>
      <c r="DY10" s="654"/>
      <c r="DZ10" s="654"/>
      <c r="EA10" s="654"/>
      <c r="EB10" s="654"/>
      <c r="EC10" s="663"/>
    </row>
    <row r="11" spans="2:143" ht="11.25" customHeight="1" x14ac:dyDescent="0.15">
      <c r="B11" s="650" t="s">
        <v>245</v>
      </c>
      <c r="C11" s="651"/>
      <c r="D11" s="651"/>
      <c r="E11" s="651"/>
      <c r="F11" s="651"/>
      <c r="G11" s="651"/>
      <c r="H11" s="651"/>
      <c r="I11" s="651"/>
      <c r="J11" s="651"/>
      <c r="K11" s="651"/>
      <c r="L11" s="651"/>
      <c r="M11" s="651"/>
      <c r="N11" s="651"/>
      <c r="O11" s="651"/>
      <c r="P11" s="651"/>
      <c r="Q11" s="652"/>
      <c r="R11" s="653">
        <v>40930</v>
      </c>
      <c r="S11" s="654"/>
      <c r="T11" s="654"/>
      <c r="U11" s="654"/>
      <c r="V11" s="654"/>
      <c r="W11" s="654"/>
      <c r="X11" s="654"/>
      <c r="Y11" s="655"/>
      <c r="Z11" s="658">
        <v>0.9</v>
      </c>
      <c r="AA11" s="659"/>
      <c r="AB11" s="659"/>
      <c r="AC11" s="671"/>
      <c r="AD11" s="662">
        <v>40930</v>
      </c>
      <c r="AE11" s="654"/>
      <c r="AF11" s="654"/>
      <c r="AG11" s="654"/>
      <c r="AH11" s="654"/>
      <c r="AI11" s="654"/>
      <c r="AJ11" s="654"/>
      <c r="AK11" s="655"/>
      <c r="AL11" s="658">
        <v>1.9</v>
      </c>
      <c r="AM11" s="659"/>
      <c r="AN11" s="659"/>
      <c r="AO11" s="660"/>
      <c r="AP11" s="650" t="s">
        <v>246</v>
      </c>
      <c r="AQ11" s="651"/>
      <c r="AR11" s="651"/>
      <c r="AS11" s="651"/>
      <c r="AT11" s="651"/>
      <c r="AU11" s="651"/>
      <c r="AV11" s="651"/>
      <c r="AW11" s="651"/>
      <c r="AX11" s="651"/>
      <c r="AY11" s="651"/>
      <c r="AZ11" s="651"/>
      <c r="BA11" s="651"/>
      <c r="BB11" s="651"/>
      <c r="BC11" s="651"/>
      <c r="BD11" s="651"/>
      <c r="BE11" s="651"/>
      <c r="BF11" s="652"/>
      <c r="BG11" s="653">
        <v>9441</v>
      </c>
      <c r="BH11" s="654"/>
      <c r="BI11" s="654"/>
      <c r="BJ11" s="654"/>
      <c r="BK11" s="654"/>
      <c r="BL11" s="654"/>
      <c r="BM11" s="654"/>
      <c r="BN11" s="655"/>
      <c r="BO11" s="656">
        <v>5.2</v>
      </c>
      <c r="BP11" s="656"/>
      <c r="BQ11" s="656"/>
      <c r="BR11" s="656"/>
      <c r="BS11" s="662" t="s">
        <v>247</v>
      </c>
      <c r="BT11" s="654"/>
      <c r="BU11" s="654"/>
      <c r="BV11" s="654"/>
      <c r="BW11" s="654"/>
      <c r="BX11" s="654"/>
      <c r="BY11" s="654"/>
      <c r="BZ11" s="654"/>
      <c r="CA11" s="654"/>
      <c r="CB11" s="663"/>
      <c r="CD11" s="668" t="s">
        <v>248</v>
      </c>
      <c r="CE11" s="669"/>
      <c r="CF11" s="669"/>
      <c r="CG11" s="669"/>
      <c r="CH11" s="669"/>
      <c r="CI11" s="669"/>
      <c r="CJ11" s="669"/>
      <c r="CK11" s="669"/>
      <c r="CL11" s="669"/>
      <c r="CM11" s="669"/>
      <c r="CN11" s="669"/>
      <c r="CO11" s="669"/>
      <c r="CP11" s="669"/>
      <c r="CQ11" s="670"/>
      <c r="CR11" s="653">
        <v>495785</v>
      </c>
      <c r="CS11" s="654"/>
      <c r="CT11" s="654"/>
      <c r="CU11" s="654"/>
      <c r="CV11" s="654"/>
      <c r="CW11" s="654"/>
      <c r="CX11" s="654"/>
      <c r="CY11" s="655"/>
      <c r="CZ11" s="656">
        <v>11.2</v>
      </c>
      <c r="DA11" s="656"/>
      <c r="DB11" s="656"/>
      <c r="DC11" s="656"/>
      <c r="DD11" s="662">
        <v>218942</v>
      </c>
      <c r="DE11" s="654"/>
      <c r="DF11" s="654"/>
      <c r="DG11" s="654"/>
      <c r="DH11" s="654"/>
      <c r="DI11" s="654"/>
      <c r="DJ11" s="654"/>
      <c r="DK11" s="654"/>
      <c r="DL11" s="654"/>
      <c r="DM11" s="654"/>
      <c r="DN11" s="654"/>
      <c r="DO11" s="654"/>
      <c r="DP11" s="655"/>
      <c r="DQ11" s="662">
        <v>226985</v>
      </c>
      <c r="DR11" s="654"/>
      <c r="DS11" s="654"/>
      <c r="DT11" s="654"/>
      <c r="DU11" s="654"/>
      <c r="DV11" s="654"/>
      <c r="DW11" s="654"/>
      <c r="DX11" s="654"/>
      <c r="DY11" s="654"/>
      <c r="DZ11" s="654"/>
      <c r="EA11" s="654"/>
      <c r="EB11" s="654"/>
      <c r="EC11" s="663"/>
    </row>
    <row r="12" spans="2:143" ht="11.25" customHeight="1" x14ac:dyDescent="0.15">
      <c r="B12" s="650" t="s">
        <v>249</v>
      </c>
      <c r="C12" s="651"/>
      <c r="D12" s="651"/>
      <c r="E12" s="651"/>
      <c r="F12" s="651"/>
      <c r="G12" s="651"/>
      <c r="H12" s="651"/>
      <c r="I12" s="651"/>
      <c r="J12" s="651"/>
      <c r="K12" s="651"/>
      <c r="L12" s="651"/>
      <c r="M12" s="651"/>
      <c r="N12" s="651"/>
      <c r="O12" s="651"/>
      <c r="P12" s="651"/>
      <c r="Q12" s="652"/>
      <c r="R12" s="653" t="s">
        <v>126</v>
      </c>
      <c r="S12" s="654"/>
      <c r="T12" s="654"/>
      <c r="U12" s="654"/>
      <c r="V12" s="654"/>
      <c r="W12" s="654"/>
      <c r="X12" s="654"/>
      <c r="Y12" s="655"/>
      <c r="Z12" s="656" t="s">
        <v>126</v>
      </c>
      <c r="AA12" s="656"/>
      <c r="AB12" s="656"/>
      <c r="AC12" s="656"/>
      <c r="AD12" s="657" t="s">
        <v>126</v>
      </c>
      <c r="AE12" s="657"/>
      <c r="AF12" s="657"/>
      <c r="AG12" s="657"/>
      <c r="AH12" s="657"/>
      <c r="AI12" s="657"/>
      <c r="AJ12" s="657"/>
      <c r="AK12" s="657"/>
      <c r="AL12" s="658" t="s">
        <v>126</v>
      </c>
      <c r="AM12" s="659"/>
      <c r="AN12" s="659"/>
      <c r="AO12" s="660"/>
      <c r="AP12" s="650" t="s">
        <v>250</v>
      </c>
      <c r="AQ12" s="651"/>
      <c r="AR12" s="651"/>
      <c r="AS12" s="651"/>
      <c r="AT12" s="651"/>
      <c r="AU12" s="651"/>
      <c r="AV12" s="651"/>
      <c r="AW12" s="651"/>
      <c r="AX12" s="651"/>
      <c r="AY12" s="651"/>
      <c r="AZ12" s="651"/>
      <c r="BA12" s="651"/>
      <c r="BB12" s="651"/>
      <c r="BC12" s="651"/>
      <c r="BD12" s="651"/>
      <c r="BE12" s="651"/>
      <c r="BF12" s="652"/>
      <c r="BG12" s="653">
        <v>77575</v>
      </c>
      <c r="BH12" s="654"/>
      <c r="BI12" s="654"/>
      <c r="BJ12" s="654"/>
      <c r="BK12" s="654"/>
      <c r="BL12" s="654"/>
      <c r="BM12" s="654"/>
      <c r="BN12" s="655"/>
      <c r="BO12" s="656">
        <v>42.5</v>
      </c>
      <c r="BP12" s="656"/>
      <c r="BQ12" s="656"/>
      <c r="BR12" s="656"/>
      <c r="BS12" s="662" t="s">
        <v>126</v>
      </c>
      <c r="BT12" s="654"/>
      <c r="BU12" s="654"/>
      <c r="BV12" s="654"/>
      <c r="BW12" s="654"/>
      <c r="BX12" s="654"/>
      <c r="BY12" s="654"/>
      <c r="BZ12" s="654"/>
      <c r="CA12" s="654"/>
      <c r="CB12" s="663"/>
      <c r="CD12" s="668" t="s">
        <v>251</v>
      </c>
      <c r="CE12" s="669"/>
      <c r="CF12" s="669"/>
      <c r="CG12" s="669"/>
      <c r="CH12" s="669"/>
      <c r="CI12" s="669"/>
      <c r="CJ12" s="669"/>
      <c r="CK12" s="669"/>
      <c r="CL12" s="669"/>
      <c r="CM12" s="669"/>
      <c r="CN12" s="669"/>
      <c r="CO12" s="669"/>
      <c r="CP12" s="669"/>
      <c r="CQ12" s="670"/>
      <c r="CR12" s="653">
        <v>321548</v>
      </c>
      <c r="CS12" s="654"/>
      <c r="CT12" s="654"/>
      <c r="CU12" s="654"/>
      <c r="CV12" s="654"/>
      <c r="CW12" s="654"/>
      <c r="CX12" s="654"/>
      <c r="CY12" s="655"/>
      <c r="CZ12" s="656">
        <v>7.2</v>
      </c>
      <c r="DA12" s="656"/>
      <c r="DB12" s="656"/>
      <c r="DC12" s="656"/>
      <c r="DD12" s="662">
        <v>29161</v>
      </c>
      <c r="DE12" s="654"/>
      <c r="DF12" s="654"/>
      <c r="DG12" s="654"/>
      <c r="DH12" s="654"/>
      <c r="DI12" s="654"/>
      <c r="DJ12" s="654"/>
      <c r="DK12" s="654"/>
      <c r="DL12" s="654"/>
      <c r="DM12" s="654"/>
      <c r="DN12" s="654"/>
      <c r="DO12" s="654"/>
      <c r="DP12" s="655"/>
      <c r="DQ12" s="662">
        <v>138116</v>
      </c>
      <c r="DR12" s="654"/>
      <c r="DS12" s="654"/>
      <c r="DT12" s="654"/>
      <c r="DU12" s="654"/>
      <c r="DV12" s="654"/>
      <c r="DW12" s="654"/>
      <c r="DX12" s="654"/>
      <c r="DY12" s="654"/>
      <c r="DZ12" s="654"/>
      <c r="EA12" s="654"/>
      <c r="EB12" s="654"/>
      <c r="EC12" s="663"/>
    </row>
    <row r="13" spans="2:143" ht="11.25" customHeight="1" x14ac:dyDescent="0.15">
      <c r="B13" s="650" t="s">
        <v>252</v>
      </c>
      <c r="C13" s="651"/>
      <c r="D13" s="651"/>
      <c r="E13" s="651"/>
      <c r="F13" s="651"/>
      <c r="G13" s="651"/>
      <c r="H13" s="651"/>
      <c r="I13" s="651"/>
      <c r="J13" s="651"/>
      <c r="K13" s="651"/>
      <c r="L13" s="651"/>
      <c r="M13" s="651"/>
      <c r="N13" s="651"/>
      <c r="O13" s="651"/>
      <c r="P13" s="651"/>
      <c r="Q13" s="652"/>
      <c r="R13" s="653" t="s">
        <v>237</v>
      </c>
      <c r="S13" s="654"/>
      <c r="T13" s="654"/>
      <c r="U13" s="654"/>
      <c r="V13" s="654"/>
      <c r="W13" s="654"/>
      <c r="X13" s="654"/>
      <c r="Y13" s="655"/>
      <c r="Z13" s="656" t="s">
        <v>237</v>
      </c>
      <c r="AA13" s="656"/>
      <c r="AB13" s="656"/>
      <c r="AC13" s="656"/>
      <c r="AD13" s="657" t="s">
        <v>126</v>
      </c>
      <c r="AE13" s="657"/>
      <c r="AF13" s="657"/>
      <c r="AG13" s="657"/>
      <c r="AH13" s="657"/>
      <c r="AI13" s="657"/>
      <c r="AJ13" s="657"/>
      <c r="AK13" s="657"/>
      <c r="AL13" s="658" t="s">
        <v>126</v>
      </c>
      <c r="AM13" s="659"/>
      <c r="AN13" s="659"/>
      <c r="AO13" s="660"/>
      <c r="AP13" s="650" t="s">
        <v>253</v>
      </c>
      <c r="AQ13" s="651"/>
      <c r="AR13" s="651"/>
      <c r="AS13" s="651"/>
      <c r="AT13" s="651"/>
      <c r="AU13" s="651"/>
      <c r="AV13" s="651"/>
      <c r="AW13" s="651"/>
      <c r="AX13" s="651"/>
      <c r="AY13" s="651"/>
      <c r="AZ13" s="651"/>
      <c r="BA13" s="651"/>
      <c r="BB13" s="651"/>
      <c r="BC13" s="651"/>
      <c r="BD13" s="651"/>
      <c r="BE13" s="651"/>
      <c r="BF13" s="652"/>
      <c r="BG13" s="653">
        <v>71022</v>
      </c>
      <c r="BH13" s="654"/>
      <c r="BI13" s="654"/>
      <c r="BJ13" s="654"/>
      <c r="BK13" s="654"/>
      <c r="BL13" s="654"/>
      <c r="BM13" s="654"/>
      <c r="BN13" s="655"/>
      <c r="BO13" s="656">
        <v>38.9</v>
      </c>
      <c r="BP13" s="656"/>
      <c r="BQ13" s="656"/>
      <c r="BR13" s="656"/>
      <c r="BS13" s="662" t="s">
        <v>237</v>
      </c>
      <c r="BT13" s="654"/>
      <c r="BU13" s="654"/>
      <c r="BV13" s="654"/>
      <c r="BW13" s="654"/>
      <c r="BX13" s="654"/>
      <c r="BY13" s="654"/>
      <c r="BZ13" s="654"/>
      <c r="CA13" s="654"/>
      <c r="CB13" s="663"/>
      <c r="CD13" s="668" t="s">
        <v>254</v>
      </c>
      <c r="CE13" s="669"/>
      <c r="CF13" s="669"/>
      <c r="CG13" s="669"/>
      <c r="CH13" s="669"/>
      <c r="CI13" s="669"/>
      <c r="CJ13" s="669"/>
      <c r="CK13" s="669"/>
      <c r="CL13" s="669"/>
      <c r="CM13" s="669"/>
      <c r="CN13" s="669"/>
      <c r="CO13" s="669"/>
      <c r="CP13" s="669"/>
      <c r="CQ13" s="670"/>
      <c r="CR13" s="653">
        <v>481141</v>
      </c>
      <c r="CS13" s="654"/>
      <c r="CT13" s="654"/>
      <c r="CU13" s="654"/>
      <c r="CV13" s="654"/>
      <c r="CW13" s="654"/>
      <c r="CX13" s="654"/>
      <c r="CY13" s="655"/>
      <c r="CZ13" s="656">
        <v>10.8</v>
      </c>
      <c r="DA13" s="656"/>
      <c r="DB13" s="656"/>
      <c r="DC13" s="656"/>
      <c r="DD13" s="662">
        <v>305199</v>
      </c>
      <c r="DE13" s="654"/>
      <c r="DF13" s="654"/>
      <c r="DG13" s="654"/>
      <c r="DH13" s="654"/>
      <c r="DI13" s="654"/>
      <c r="DJ13" s="654"/>
      <c r="DK13" s="654"/>
      <c r="DL13" s="654"/>
      <c r="DM13" s="654"/>
      <c r="DN13" s="654"/>
      <c r="DO13" s="654"/>
      <c r="DP13" s="655"/>
      <c r="DQ13" s="662">
        <v>197783</v>
      </c>
      <c r="DR13" s="654"/>
      <c r="DS13" s="654"/>
      <c r="DT13" s="654"/>
      <c r="DU13" s="654"/>
      <c r="DV13" s="654"/>
      <c r="DW13" s="654"/>
      <c r="DX13" s="654"/>
      <c r="DY13" s="654"/>
      <c r="DZ13" s="654"/>
      <c r="EA13" s="654"/>
      <c r="EB13" s="654"/>
      <c r="EC13" s="663"/>
    </row>
    <row r="14" spans="2:143" ht="11.25" customHeight="1" x14ac:dyDescent="0.15">
      <c r="B14" s="650" t="s">
        <v>255</v>
      </c>
      <c r="C14" s="651"/>
      <c r="D14" s="651"/>
      <c r="E14" s="651"/>
      <c r="F14" s="651"/>
      <c r="G14" s="651"/>
      <c r="H14" s="651"/>
      <c r="I14" s="651"/>
      <c r="J14" s="651"/>
      <c r="K14" s="651"/>
      <c r="L14" s="651"/>
      <c r="M14" s="651"/>
      <c r="N14" s="651"/>
      <c r="O14" s="651"/>
      <c r="P14" s="651"/>
      <c r="Q14" s="652"/>
      <c r="R14" s="653" t="s">
        <v>175</v>
      </c>
      <c r="S14" s="654"/>
      <c r="T14" s="654"/>
      <c r="U14" s="654"/>
      <c r="V14" s="654"/>
      <c r="W14" s="654"/>
      <c r="X14" s="654"/>
      <c r="Y14" s="655"/>
      <c r="Z14" s="656" t="s">
        <v>237</v>
      </c>
      <c r="AA14" s="656"/>
      <c r="AB14" s="656"/>
      <c r="AC14" s="656"/>
      <c r="AD14" s="657" t="s">
        <v>126</v>
      </c>
      <c r="AE14" s="657"/>
      <c r="AF14" s="657"/>
      <c r="AG14" s="657"/>
      <c r="AH14" s="657"/>
      <c r="AI14" s="657"/>
      <c r="AJ14" s="657"/>
      <c r="AK14" s="657"/>
      <c r="AL14" s="658" t="s">
        <v>237</v>
      </c>
      <c r="AM14" s="659"/>
      <c r="AN14" s="659"/>
      <c r="AO14" s="660"/>
      <c r="AP14" s="650" t="s">
        <v>256</v>
      </c>
      <c r="AQ14" s="651"/>
      <c r="AR14" s="651"/>
      <c r="AS14" s="651"/>
      <c r="AT14" s="651"/>
      <c r="AU14" s="651"/>
      <c r="AV14" s="651"/>
      <c r="AW14" s="651"/>
      <c r="AX14" s="651"/>
      <c r="AY14" s="651"/>
      <c r="AZ14" s="651"/>
      <c r="BA14" s="651"/>
      <c r="BB14" s="651"/>
      <c r="BC14" s="651"/>
      <c r="BD14" s="651"/>
      <c r="BE14" s="651"/>
      <c r="BF14" s="652"/>
      <c r="BG14" s="653">
        <v>4715</v>
      </c>
      <c r="BH14" s="654"/>
      <c r="BI14" s="654"/>
      <c r="BJ14" s="654"/>
      <c r="BK14" s="654"/>
      <c r="BL14" s="654"/>
      <c r="BM14" s="654"/>
      <c r="BN14" s="655"/>
      <c r="BO14" s="656">
        <v>2.6</v>
      </c>
      <c r="BP14" s="656"/>
      <c r="BQ14" s="656"/>
      <c r="BR14" s="656"/>
      <c r="BS14" s="662" t="s">
        <v>126</v>
      </c>
      <c r="BT14" s="654"/>
      <c r="BU14" s="654"/>
      <c r="BV14" s="654"/>
      <c r="BW14" s="654"/>
      <c r="BX14" s="654"/>
      <c r="BY14" s="654"/>
      <c r="BZ14" s="654"/>
      <c r="CA14" s="654"/>
      <c r="CB14" s="663"/>
      <c r="CD14" s="668" t="s">
        <v>257</v>
      </c>
      <c r="CE14" s="669"/>
      <c r="CF14" s="669"/>
      <c r="CG14" s="669"/>
      <c r="CH14" s="669"/>
      <c r="CI14" s="669"/>
      <c r="CJ14" s="669"/>
      <c r="CK14" s="669"/>
      <c r="CL14" s="669"/>
      <c r="CM14" s="669"/>
      <c r="CN14" s="669"/>
      <c r="CO14" s="669"/>
      <c r="CP14" s="669"/>
      <c r="CQ14" s="670"/>
      <c r="CR14" s="653">
        <v>179966</v>
      </c>
      <c r="CS14" s="654"/>
      <c r="CT14" s="654"/>
      <c r="CU14" s="654"/>
      <c r="CV14" s="654"/>
      <c r="CW14" s="654"/>
      <c r="CX14" s="654"/>
      <c r="CY14" s="655"/>
      <c r="CZ14" s="656">
        <v>4</v>
      </c>
      <c r="DA14" s="656"/>
      <c r="DB14" s="656"/>
      <c r="DC14" s="656"/>
      <c r="DD14" s="662">
        <v>23810</v>
      </c>
      <c r="DE14" s="654"/>
      <c r="DF14" s="654"/>
      <c r="DG14" s="654"/>
      <c r="DH14" s="654"/>
      <c r="DI14" s="654"/>
      <c r="DJ14" s="654"/>
      <c r="DK14" s="654"/>
      <c r="DL14" s="654"/>
      <c r="DM14" s="654"/>
      <c r="DN14" s="654"/>
      <c r="DO14" s="654"/>
      <c r="DP14" s="655"/>
      <c r="DQ14" s="662">
        <v>140030</v>
      </c>
      <c r="DR14" s="654"/>
      <c r="DS14" s="654"/>
      <c r="DT14" s="654"/>
      <c r="DU14" s="654"/>
      <c r="DV14" s="654"/>
      <c r="DW14" s="654"/>
      <c r="DX14" s="654"/>
      <c r="DY14" s="654"/>
      <c r="DZ14" s="654"/>
      <c r="EA14" s="654"/>
      <c r="EB14" s="654"/>
      <c r="EC14" s="663"/>
    </row>
    <row r="15" spans="2:143" ht="11.25" customHeight="1" x14ac:dyDescent="0.15">
      <c r="B15" s="650" t="s">
        <v>258</v>
      </c>
      <c r="C15" s="651"/>
      <c r="D15" s="651"/>
      <c r="E15" s="651"/>
      <c r="F15" s="651"/>
      <c r="G15" s="651"/>
      <c r="H15" s="651"/>
      <c r="I15" s="651"/>
      <c r="J15" s="651"/>
      <c r="K15" s="651"/>
      <c r="L15" s="651"/>
      <c r="M15" s="651"/>
      <c r="N15" s="651"/>
      <c r="O15" s="651"/>
      <c r="P15" s="651"/>
      <c r="Q15" s="652"/>
      <c r="R15" s="653" t="s">
        <v>175</v>
      </c>
      <c r="S15" s="654"/>
      <c r="T15" s="654"/>
      <c r="U15" s="654"/>
      <c r="V15" s="654"/>
      <c r="W15" s="654"/>
      <c r="X15" s="654"/>
      <c r="Y15" s="655"/>
      <c r="Z15" s="656" t="s">
        <v>126</v>
      </c>
      <c r="AA15" s="656"/>
      <c r="AB15" s="656"/>
      <c r="AC15" s="656"/>
      <c r="AD15" s="657" t="s">
        <v>126</v>
      </c>
      <c r="AE15" s="657"/>
      <c r="AF15" s="657"/>
      <c r="AG15" s="657"/>
      <c r="AH15" s="657"/>
      <c r="AI15" s="657"/>
      <c r="AJ15" s="657"/>
      <c r="AK15" s="657"/>
      <c r="AL15" s="658" t="s">
        <v>237</v>
      </c>
      <c r="AM15" s="659"/>
      <c r="AN15" s="659"/>
      <c r="AO15" s="660"/>
      <c r="AP15" s="650" t="s">
        <v>259</v>
      </c>
      <c r="AQ15" s="651"/>
      <c r="AR15" s="651"/>
      <c r="AS15" s="651"/>
      <c r="AT15" s="651"/>
      <c r="AU15" s="651"/>
      <c r="AV15" s="651"/>
      <c r="AW15" s="651"/>
      <c r="AX15" s="651"/>
      <c r="AY15" s="651"/>
      <c r="AZ15" s="651"/>
      <c r="BA15" s="651"/>
      <c r="BB15" s="651"/>
      <c r="BC15" s="651"/>
      <c r="BD15" s="651"/>
      <c r="BE15" s="651"/>
      <c r="BF15" s="652"/>
      <c r="BG15" s="653">
        <v>13173</v>
      </c>
      <c r="BH15" s="654"/>
      <c r="BI15" s="654"/>
      <c r="BJ15" s="654"/>
      <c r="BK15" s="654"/>
      <c r="BL15" s="654"/>
      <c r="BM15" s="654"/>
      <c r="BN15" s="655"/>
      <c r="BO15" s="656">
        <v>7.2</v>
      </c>
      <c r="BP15" s="656"/>
      <c r="BQ15" s="656"/>
      <c r="BR15" s="656"/>
      <c r="BS15" s="662" t="s">
        <v>237</v>
      </c>
      <c r="BT15" s="654"/>
      <c r="BU15" s="654"/>
      <c r="BV15" s="654"/>
      <c r="BW15" s="654"/>
      <c r="BX15" s="654"/>
      <c r="BY15" s="654"/>
      <c r="BZ15" s="654"/>
      <c r="CA15" s="654"/>
      <c r="CB15" s="663"/>
      <c r="CD15" s="668" t="s">
        <v>260</v>
      </c>
      <c r="CE15" s="669"/>
      <c r="CF15" s="669"/>
      <c r="CG15" s="669"/>
      <c r="CH15" s="669"/>
      <c r="CI15" s="669"/>
      <c r="CJ15" s="669"/>
      <c r="CK15" s="669"/>
      <c r="CL15" s="669"/>
      <c r="CM15" s="669"/>
      <c r="CN15" s="669"/>
      <c r="CO15" s="669"/>
      <c r="CP15" s="669"/>
      <c r="CQ15" s="670"/>
      <c r="CR15" s="653">
        <v>256702</v>
      </c>
      <c r="CS15" s="654"/>
      <c r="CT15" s="654"/>
      <c r="CU15" s="654"/>
      <c r="CV15" s="654"/>
      <c r="CW15" s="654"/>
      <c r="CX15" s="654"/>
      <c r="CY15" s="655"/>
      <c r="CZ15" s="656">
        <v>5.8</v>
      </c>
      <c r="DA15" s="656"/>
      <c r="DB15" s="656"/>
      <c r="DC15" s="656"/>
      <c r="DD15" s="662">
        <v>33876</v>
      </c>
      <c r="DE15" s="654"/>
      <c r="DF15" s="654"/>
      <c r="DG15" s="654"/>
      <c r="DH15" s="654"/>
      <c r="DI15" s="654"/>
      <c r="DJ15" s="654"/>
      <c r="DK15" s="654"/>
      <c r="DL15" s="654"/>
      <c r="DM15" s="654"/>
      <c r="DN15" s="654"/>
      <c r="DO15" s="654"/>
      <c r="DP15" s="655"/>
      <c r="DQ15" s="662">
        <v>200537</v>
      </c>
      <c r="DR15" s="654"/>
      <c r="DS15" s="654"/>
      <c r="DT15" s="654"/>
      <c r="DU15" s="654"/>
      <c r="DV15" s="654"/>
      <c r="DW15" s="654"/>
      <c r="DX15" s="654"/>
      <c r="DY15" s="654"/>
      <c r="DZ15" s="654"/>
      <c r="EA15" s="654"/>
      <c r="EB15" s="654"/>
      <c r="EC15" s="663"/>
    </row>
    <row r="16" spans="2:143" ht="11.25" customHeight="1" x14ac:dyDescent="0.15">
      <c r="B16" s="650" t="s">
        <v>261</v>
      </c>
      <c r="C16" s="651"/>
      <c r="D16" s="651"/>
      <c r="E16" s="651"/>
      <c r="F16" s="651"/>
      <c r="G16" s="651"/>
      <c r="H16" s="651"/>
      <c r="I16" s="651"/>
      <c r="J16" s="651"/>
      <c r="K16" s="651"/>
      <c r="L16" s="651"/>
      <c r="M16" s="651"/>
      <c r="N16" s="651"/>
      <c r="O16" s="651"/>
      <c r="P16" s="651"/>
      <c r="Q16" s="652"/>
      <c r="R16" s="653">
        <v>4201</v>
      </c>
      <c r="S16" s="654"/>
      <c r="T16" s="654"/>
      <c r="U16" s="654"/>
      <c r="V16" s="654"/>
      <c r="W16" s="654"/>
      <c r="X16" s="654"/>
      <c r="Y16" s="655"/>
      <c r="Z16" s="656">
        <v>0.1</v>
      </c>
      <c r="AA16" s="656"/>
      <c r="AB16" s="656"/>
      <c r="AC16" s="656"/>
      <c r="AD16" s="657">
        <v>4201</v>
      </c>
      <c r="AE16" s="657"/>
      <c r="AF16" s="657"/>
      <c r="AG16" s="657"/>
      <c r="AH16" s="657"/>
      <c r="AI16" s="657"/>
      <c r="AJ16" s="657"/>
      <c r="AK16" s="657"/>
      <c r="AL16" s="658">
        <v>0.2</v>
      </c>
      <c r="AM16" s="659"/>
      <c r="AN16" s="659"/>
      <c r="AO16" s="660"/>
      <c r="AP16" s="650" t="s">
        <v>262</v>
      </c>
      <c r="AQ16" s="651"/>
      <c r="AR16" s="651"/>
      <c r="AS16" s="651"/>
      <c r="AT16" s="651"/>
      <c r="AU16" s="651"/>
      <c r="AV16" s="651"/>
      <c r="AW16" s="651"/>
      <c r="AX16" s="651"/>
      <c r="AY16" s="651"/>
      <c r="AZ16" s="651"/>
      <c r="BA16" s="651"/>
      <c r="BB16" s="651"/>
      <c r="BC16" s="651"/>
      <c r="BD16" s="651"/>
      <c r="BE16" s="651"/>
      <c r="BF16" s="652"/>
      <c r="BG16" s="653" t="s">
        <v>126</v>
      </c>
      <c r="BH16" s="654"/>
      <c r="BI16" s="654"/>
      <c r="BJ16" s="654"/>
      <c r="BK16" s="654"/>
      <c r="BL16" s="654"/>
      <c r="BM16" s="654"/>
      <c r="BN16" s="655"/>
      <c r="BO16" s="656" t="s">
        <v>237</v>
      </c>
      <c r="BP16" s="656"/>
      <c r="BQ16" s="656"/>
      <c r="BR16" s="656"/>
      <c r="BS16" s="662" t="s">
        <v>126</v>
      </c>
      <c r="BT16" s="654"/>
      <c r="BU16" s="654"/>
      <c r="BV16" s="654"/>
      <c r="BW16" s="654"/>
      <c r="BX16" s="654"/>
      <c r="BY16" s="654"/>
      <c r="BZ16" s="654"/>
      <c r="CA16" s="654"/>
      <c r="CB16" s="663"/>
      <c r="CD16" s="668" t="s">
        <v>263</v>
      </c>
      <c r="CE16" s="669"/>
      <c r="CF16" s="669"/>
      <c r="CG16" s="669"/>
      <c r="CH16" s="669"/>
      <c r="CI16" s="669"/>
      <c r="CJ16" s="669"/>
      <c r="CK16" s="669"/>
      <c r="CL16" s="669"/>
      <c r="CM16" s="669"/>
      <c r="CN16" s="669"/>
      <c r="CO16" s="669"/>
      <c r="CP16" s="669"/>
      <c r="CQ16" s="670"/>
      <c r="CR16" s="653" t="s">
        <v>237</v>
      </c>
      <c r="CS16" s="654"/>
      <c r="CT16" s="654"/>
      <c r="CU16" s="654"/>
      <c r="CV16" s="654"/>
      <c r="CW16" s="654"/>
      <c r="CX16" s="654"/>
      <c r="CY16" s="655"/>
      <c r="CZ16" s="656" t="s">
        <v>237</v>
      </c>
      <c r="DA16" s="656"/>
      <c r="DB16" s="656"/>
      <c r="DC16" s="656"/>
      <c r="DD16" s="662" t="s">
        <v>126</v>
      </c>
      <c r="DE16" s="654"/>
      <c r="DF16" s="654"/>
      <c r="DG16" s="654"/>
      <c r="DH16" s="654"/>
      <c r="DI16" s="654"/>
      <c r="DJ16" s="654"/>
      <c r="DK16" s="654"/>
      <c r="DL16" s="654"/>
      <c r="DM16" s="654"/>
      <c r="DN16" s="654"/>
      <c r="DO16" s="654"/>
      <c r="DP16" s="655"/>
      <c r="DQ16" s="662" t="s">
        <v>237</v>
      </c>
      <c r="DR16" s="654"/>
      <c r="DS16" s="654"/>
      <c r="DT16" s="654"/>
      <c r="DU16" s="654"/>
      <c r="DV16" s="654"/>
      <c r="DW16" s="654"/>
      <c r="DX16" s="654"/>
      <c r="DY16" s="654"/>
      <c r="DZ16" s="654"/>
      <c r="EA16" s="654"/>
      <c r="EB16" s="654"/>
      <c r="EC16" s="663"/>
    </row>
    <row r="17" spans="2:133" ht="11.25" customHeight="1" x14ac:dyDescent="0.15">
      <c r="B17" s="650" t="s">
        <v>264</v>
      </c>
      <c r="C17" s="651"/>
      <c r="D17" s="651"/>
      <c r="E17" s="651"/>
      <c r="F17" s="651"/>
      <c r="G17" s="651"/>
      <c r="H17" s="651"/>
      <c r="I17" s="651"/>
      <c r="J17" s="651"/>
      <c r="K17" s="651"/>
      <c r="L17" s="651"/>
      <c r="M17" s="651"/>
      <c r="N17" s="651"/>
      <c r="O17" s="651"/>
      <c r="P17" s="651"/>
      <c r="Q17" s="652"/>
      <c r="R17" s="653">
        <v>924</v>
      </c>
      <c r="S17" s="654"/>
      <c r="T17" s="654"/>
      <c r="U17" s="654"/>
      <c r="V17" s="654"/>
      <c r="W17" s="654"/>
      <c r="X17" s="654"/>
      <c r="Y17" s="655"/>
      <c r="Z17" s="656">
        <v>0</v>
      </c>
      <c r="AA17" s="656"/>
      <c r="AB17" s="656"/>
      <c r="AC17" s="656"/>
      <c r="AD17" s="657">
        <v>924</v>
      </c>
      <c r="AE17" s="657"/>
      <c r="AF17" s="657"/>
      <c r="AG17" s="657"/>
      <c r="AH17" s="657"/>
      <c r="AI17" s="657"/>
      <c r="AJ17" s="657"/>
      <c r="AK17" s="657"/>
      <c r="AL17" s="658">
        <v>0</v>
      </c>
      <c r="AM17" s="659"/>
      <c r="AN17" s="659"/>
      <c r="AO17" s="660"/>
      <c r="AP17" s="650" t="s">
        <v>265</v>
      </c>
      <c r="AQ17" s="651"/>
      <c r="AR17" s="651"/>
      <c r="AS17" s="651"/>
      <c r="AT17" s="651"/>
      <c r="AU17" s="651"/>
      <c r="AV17" s="651"/>
      <c r="AW17" s="651"/>
      <c r="AX17" s="651"/>
      <c r="AY17" s="651"/>
      <c r="AZ17" s="651"/>
      <c r="BA17" s="651"/>
      <c r="BB17" s="651"/>
      <c r="BC17" s="651"/>
      <c r="BD17" s="651"/>
      <c r="BE17" s="651"/>
      <c r="BF17" s="652"/>
      <c r="BG17" s="653" t="s">
        <v>237</v>
      </c>
      <c r="BH17" s="654"/>
      <c r="BI17" s="654"/>
      <c r="BJ17" s="654"/>
      <c r="BK17" s="654"/>
      <c r="BL17" s="654"/>
      <c r="BM17" s="654"/>
      <c r="BN17" s="655"/>
      <c r="BO17" s="656" t="s">
        <v>237</v>
      </c>
      <c r="BP17" s="656"/>
      <c r="BQ17" s="656"/>
      <c r="BR17" s="656"/>
      <c r="BS17" s="662" t="s">
        <v>126</v>
      </c>
      <c r="BT17" s="654"/>
      <c r="BU17" s="654"/>
      <c r="BV17" s="654"/>
      <c r="BW17" s="654"/>
      <c r="BX17" s="654"/>
      <c r="BY17" s="654"/>
      <c r="BZ17" s="654"/>
      <c r="CA17" s="654"/>
      <c r="CB17" s="663"/>
      <c r="CD17" s="668" t="s">
        <v>266</v>
      </c>
      <c r="CE17" s="669"/>
      <c r="CF17" s="669"/>
      <c r="CG17" s="669"/>
      <c r="CH17" s="669"/>
      <c r="CI17" s="669"/>
      <c r="CJ17" s="669"/>
      <c r="CK17" s="669"/>
      <c r="CL17" s="669"/>
      <c r="CM17" s="669"/>
      <c r="CN17" s="669"/>
      <c r="CO17" s="669"/>
      <c r="CP17" s="669"/>
      <c r="CQ17" s="670"/>
      <c r="CR17" s="653">
        <v>690663</v>
      </c>
      <c r="CS17" s="654"/>
      <c r="CT17" s="654"/>
      <c r="CU17" s="654"/>
      <c r="CV17" s="654"/>
      <c r="CW17" s="654"/>
      <c r="CX17" s="654"/>
      <c r="CY17" s="655"/>
      <c r="CZ17" s="656">
        <v>15.5</v>
      </c>
      <c r="DA17" s="656"/>
      <c r="DB17" s="656"/>
      <c r="DC17" s="656"/>
      <c r="DD17" s="662" t="s">
        <v>237</v>
      </c>
      <c r="DE17" s="654"/>
      <c r="DF17" s="654"/>
      <c r="DG17" s="654"/>
      <c r="DH17" s="654"/>
      <c r="DI17" s="654"/>
      <c r="DJ17" s="654"/>
      <c r="DK17" s="654"/>
      <c r="DL17" s="654"/>
      <c r="DM17" s="654"/>
      <c r="DN17" s="654"/>
      <c r="DO17" s="654"/>
      <c r="DP17" s="655"/>
      <c r="DQ17" s="662">
        <v>646506</v>
      </c>
      <c r="DR17" s="654"/>
      <c r="DS17" s="654"/>
      <c r="DT17" s="654"/>
      <c r="DU17" s="654"/>
      <c r="DV17" s="654"/>
      <c r="DW17" s="654"/>
      <c r="DX17" s="654"/>
      <c r="DY17" s="654"/>
      <c r="DZ17" s="654"/>
      <c r="EA17" s="654"/>
      <c r="EB17" s="654"/>
      <c r="EC17" s="663"/>
    </row>
    <row r="18" spans="2:133" ht="11.25" customHeight="1" x14ac:dyDescent="0.15">
      <c r="B18" s="650" t="s">
        <v>267</v>
      </c>
      <c r="C18" s="651"/>
      <c r="D18" s="651"/>
      <c r="E18" s="651"/>
      <c r="F18" s="651"/>
      <c r="G18" s="651"/>
      <c r="H18" s="651"/>
      <c r="I18" s="651"/>
      <c r="J18" s="651"/>
      <c r="K18" s="651"/>
      <c r="L18" s="651"/>
      <c r="M18" s="651"/>
      <c r="N18" s="651"/>
      <c r="O18" s="651"/>
      <c r="P18" s="651"/>
      <c r="Q18" s="652"/>
      <c r="R18" s="653">
        <v>1873</v>
      </c>
      <c r="S18" s="654"/>
      <c r="T18" s="654"/>
      <c r="U18" s="654"/>
      <c r="V18" s="654"/>
      <c r="W18" s="654"/>
      <c r="X18" s="654"/>
      <c r="Y18" s="655"/>
      <c r="Z18" s="656">
        <v>0</v>
      </c>
      <c r="AA18" s="656"/>
      <c r="AB18" s="656"/>
      <c r="AC18" s="656"/>
      <c r="AD18" s="657">
        <v>1873</v>
      </c>
      <c r="AE18" s="657"/>
      <c r="AF18" s="657"/>
      <c r="AG18" s="657"/>
      <c r="AH18" s="657"/>
      <c r="AI18" s="657"/>
      <c r="AJ18" s="657"/>
      <c r="AK18" s="657"/>
      <c r="AL18" s="658">
        <v>0.1</v>
      </c>
      <c r="AM18" s="659"/>
      <c r="AN18" s="659"/>
      <c r="AO18" s="660"/>
      <c r="AP18" s="650" t="s">
        <v>268</v>
      </c>
      <c r="AQ18" s="651"/>
      <c r="AR18" s="651"/>
      <c r="AS18" s="651"/>
      <c r="AT18" s="651"/>
      <c r="AU18" s="651"/>
      <c r="AV18" s="651"/>
      <c r="AW18" s="651"/>
      <c r="AX18" s="651"/>
      <c r="AY18" s="651"/>
      <c r="AZ18" s="651"/>
      <c r="BA18" s="651"/>
      <c r="BB18" s="651"/>
      <c r="BC18" s="651"/>
      <c r="BD18" s="651"/>
      <c r="BE18" s="651"/>
      <c r="BF18" s="652"/>
      <c r="BG18" s="653" t="s">
        <v>237</v>
      </c>
      <c r="BH18" s="654"/>
      <c r="BI18" s="654"/>
      <c r="BJ18" s="654"/>
      <c r="BK18" s="654"/>
      <c r="BL18" s="654"/>
      <c r="BM18" s="654"/>
      <c r="BN18" s="655"/>
      <c r="BO18" s="656" t="s">
        <v>247</v>
      </c>
      <c r="BP18" s="656"/>
      <c r="BQ18" s="656"/>
      <c r="BR18" s="656"/>
      <c r="BS18" s="662" t="s">
        <v>126</v>
      </c>
      <c r="BT18" s="654"/>
      <c r="BU18" s="654"/>
      <c r="BV18" s="654"/>
      <c r="BW18" s="654"/>
      <c r="BX18" s="654"/>
      <c r="BY18" s="654"/>
      <c r="BZ18" s="654"/>
      <c r="CA18" s="654"/>
      <c r="CB18" s="663"/>
      <c r="CD18" s="668" t="s">
        <v>269</v>
      </c>
      <c r="CE18" s="669"/>
      <c r="CF18" s="669"/>
      <c r="CG18" s="669"/>
      <c r="CH18" s="669"/>
      <c r="CI18" s="669"/>
      <c r="CJ18" s="669"/>
      <c r="CK18" s="669"/>
      <c r="CL18" s="669"/>
      <c r="CM18" s="669"/>
      <c r="CN18" s="669"/>
      <c r="CO18" s="669"/>
      <c r="CP18" s="669"/>
      <c r="CQ18" s="670"/>
      <c r="CR18" s="653" t="s">
        <v>237</v>
      </c>
      <c r="CS18" s="654"/>
      <c r="CT18" s="654"/>
      <c r="CU18" s="654"/>
      <c r="CV18" s="654"/>
      <c r="CW18" s="654"/>
      <c r="CX18" s="654"/>
      <c r="CY18" s="655"/>
      <c r="CZ18" s="656" t="s">
        <v>126</v>
      </c>
      <c r="DA18" s="656"/>
      <c r="DB18" s="656"/>
      <c r="DC18" s="656"/>
      <c r="DD18" s="662" t="s">
        <v>247</v>
      </c>
      <c r="DE18" s="654"/>
      <c r="DF18" s="654"/>
      <c r="DG18" s="654"/>
      <c r="DH18" s="654"/>
      <c r="DI18" s="654"/>
      <c r="DJ18" s="654"/>
      <c r="DK18" s="654"/>
      <c r="DL18" s="654"/>
      <c r="DM18" s="654"/>
      <c r="DN18" s="654"/>
      <c r="DO18" s="654"/>
      <c r="DP18" s="655"/>
      <c r="DQ18" s="662" t="s">
        <v>126</v>
      </c>
      <c r="DR18" s="654"/>
      <c r="DS18" s="654"/>
      <c r="DT18" s="654"/>
      <c r="DU18" s="654"/>
      <c r="DV18" s="654"/>
      <c r="DW18" s="654"/>
      <c r="DX18" s="654"/>
      <c r="DY18" s="654"/>
      <c r="DZ18" s="654"/>
      <c r="EA18" s="654"/>
      <c r="EB18" s="654"/>
      <c r="EC18" s="663"/>
    </row>
    <row r="19" spans="2:133" ht="11.25" customHeight="1" x14ac:dyDescent="0.15">
      <c r="B19" s="650" t="s">
        <v>270</v>
      </c>
      <c r="C19" s="651"/>
      <c r="D19" s="651"/>
      <c r="E19" s="651"/>
      <c r="F19" s="651"/>
      <c r="G19" s="651"/>
      <c r="H19" s="651"/>
      <c r="I19" s="651"/>
      <c r="J19" s="651"/>
      <c r="K19" s="651"/>
      <c r="L19" s="651"/>
      <c r="M19" s="651"/>
      <c r="N19" s="651"/>
      <c r="O19" s="651"/>
      <c r="P19" s="651"/>
      <c r="Q19" s="652"/>
      <c r="R19" s="653">
        <v>192</v>
      </c>
      <c r="S19" s="654"/>
      <c r="T19" s="654"/>
      <c r="U19" s="654"/>
      <c r="V19" s="654"/>
      <c r="W19" s="654"/>
      <c r="X19" s="654"/>
      <c r="Y19" s="655"/>
      <c r="Z19" s="656">
        <v>0</v>
      </c>
      <c r="AA19" s="656"/>
      <c r="AB19" s="656"/>
      <c r="AC19" s="656"/>
      <c r="AD19" s="657">
        <v>192</v>
      </c>
      <c r="AE19" s="657"/>
      <c r="AF19" s="657"/>
      <c r="AG19" s="657"/>
      <c r="AH19" s="657"/>
      <c r="AI19" s="657"/>
      <c r="AJ19" s="657"/>
      <c r="AK19" s="657"/>
      <c r="AL19" s="658">
        <v>0</v>
      </c>
      <c r="AM19" s="659"/>
      <c r="AN19" s="659"/>
      <c r="AO19" s="660"/>
      <c r="AP19" s="650" t="s">
        <v>271</v>
      </c>
      <c r="AQ19" s="651"/>
      <c r="AR19" s="651"/>
      <c r="AS19" s="651"/>
      <c r="AT19" s="651"/>
      <c r="AU19" s="651"/>
      <c r="AV19" s="651"/>
      <c r="AW19" s="651"/>
      <c r="AX19" s="651"/>
      <c r="AY19" s="651"/>
      <c r="AZ19" s="651"/>
      <c r="BA19" s="651"/>
      <c r="BB19" s="651"/>
      <c r="BC19" s="651"/>
      <c r="BD19" s="651"/>
      <c r="BE19" s="651"/>
      <c r="BF19" s="652"/>
      <c r="BG19" s="653" t="s">
        <v>126</v>
      </c>
      <c r="BH19" s="654"/>
      <c r="BI19" s="654"/>
      <c r="BJ19" s="654"/>
      <c r="BK19" s="654"/>
      <c r="BL19" s="654"/>
      <c r="BM19" s="654"/>
      <c r="BN19" s="655"/>
      <c r="BO19" s="656" t="s">
        <v>126</v>
      </c>
      <c r="BP19" s="656"/>
      <c r="BQ19" s="656"/>
      <c r="BR19" s="656"/>
      <c r="BS19" s="662" t="s">
        <v>237</v>
      </c>
      <c r="BT19" s="654"/>
      <c r="BU19" s="654"/>
      <c r="BV19" s="654"/>
      <c r="BW19" s="654"/>
      <c r="BX19" s="654"/>
      <c r="BY19" s="654"/>
      <c r="BZ19" s="654"/>
      <c r="CA19" s="654"/>
      <c r="CB19" s="663"/>
      <c r="CD19" s="668" t="s">
        <v>272</v>
      </c>
      <c r="CE19" s="669"/>
      <c r="CF19" s="669"/>
      <c r="CG19" s="669"/>
      <c r="CH19" s="669"/>
      <c r="CI19" s="669"/>
      <c r="CJ19" s="669"/>
      <c r="CK19" s="669"/>
      <c r="CL19" s="669"/>
      <c r="CM19" s="669"/>
      <c r="CN19" s="669"/>
      <c r="CO19" s="669"/>
      <c r="CP19" s="669"/>
      <c r="CQ19" s="670"/>
      <c r="CR19" s="653" t="s">
        <v>237</v>
      </c>
      <c r="CS19" s="654"/>
      <c r="CT19" s="654"/>
      <c r="CU19" s="654"/>
      <c r="CV19" s="654"/>
      <c r="CW19" s="654"/>
      <c r="CX19" s="654"/>
      <c r="CY19" s="655"/>
      <c r="CZ19" s="656" t="s">
        <v>237</v>
      </c>
      <c r="DA19" s="656"/>
      <c r="DB19" s="656"/>
      <c r="DC19" s="656"/>
      <c r="DD19" s="662" t="s">
        <v>126</v>
      </c>
      <c r="DE19" s="654"/>
      <c r="DF19" s="654"/>
      <c r="DG19" s="654"/>
      <c r="DH19" s="654"/>
      <c r="DI19" s="654"/>
      <c r="DJ19" s="654"/>
      <c r="DK19" s="654"/>
      <c r="DL19" s="654"/>
      <c r="DM19" s="654"/>
      <c r="DN19" s="654"/>
      <c r="DO19" s="654"/>
      <c r="DP19" s="655"/>
      <c r="DQ19" s="662" t="s">
        <v>247</v>
      </c>
      <c r="DR19" s="654"/>
      <c r="DS19" s="654"/>
      <c r="DT19" s="654"/>
      <c r="DU19" s="654"/>
      <c r="DV19" s="654"/>
      <c r="DW19" s="654"/>
      <c r="DX19" s="654"/>
      <c r="DY19" s="654"/>
      <c r="DZ19" s="654"/>
      <c r="EA19" s="654"/>
      <c r="EB19" s="654"/>
      <c r="EC19" s="663"/>
    </row>
    <row r="20" spans="2:133" ht="11.25" customHeight="1" x14ac:dyDescent="0.15">
      <c r="B20" s="650" t="s">
        <v>273</v>
      </c>
      <c r="C20" s="651"/>
      <c r="D20" s="651"/>
      <c r="E20" s="651"/>
      <c r="F20" s="651"/>
      <c r="G20" s="651"/>
      <c r="H20" s="651"/>
      <c r="I20" s="651"/>
      <c r="J20" s="651"/>
      <c r="K20" s="651"/>
      <c r="L20" s="651"/>
      <c r="M20" s="651"/>
      <c r="N20" s="651"/>
      <c r="O20" s="651"/>
      <c r="P20" s="651"/>
      <c r="Q20" s="652"/>
      <c r="R20" s="653">
        <v>1583</v>
      </c>
      <c r="S20" s="654"/>
      <c r="T20" s="654"/>
      <c r="U20" s="654"/>
      <c r="V20" s="654"/>
      <c r="W20" s="654"/>
      <c r="X20" s="654"/>
      <c r="Y20" s="655"/>
      <c r="Z20" s="656">
        <v>0</v>
      </c>
      <c r="AA20" s="656"/>
      <c r="AB20" s="656"/>
      <c r="AC20" s="656"/>
      <c r="AD20" s="657">
        <v>1583</v>
      </c>
      <c r="AE20" s="657"/>
      <c r="AF20" s="657"/>
      <c r="AG20" s="657"/>
      <c r="AH20" s="657"/>
      <c r="AI20" s="657"/>
      <c r="AJ20" s="657"/>
      <c r="AK20" s="657"/>
      <c r="AL20" s="658">
        <v>0.1</v>
      </c>
      <c r="AM20" s="659"/>
      <c r="AN20" s="659"/>
      <c r="AO20" s="660"/>
      <c r="AP20" s="650" t="s">
        <v>274</v>
      </c>
      <c r="AQ20" s="651"/>
      <c r="AR20" s="651"/>
      <c r="AS20" s="651"/>
      <c r="AT20" s="651"/>
      <c r="AU20" s="651"/>
      <c r="AV20" s="651"/>
      <c r="AW20" s="651"/>
      <c r="AX20" s="651"/>
      <c r="AY20" s="651"/>
      <c r="AZ20" s="651"/>
      <c r="BA20" s="651"/>
      <c r="BB20" s="651"/>
      <c r="BC20" s="651"/>
      <c r="BD20" s="651"/>
      <c r="BE20" s="651"/>
      <c r="BF20" s="652"/>
      <c r="BG20" s="653" t="s">
        <v>237</v>
      </c>
      <c r="BH20" s="654"/>
      <c r="BI20" s="654"/>
      <c r="BJ20" s="654"/>
      <c r="BK20" s="654"/>
      <c r="BL20" s="654"/>
      <c r="BM20" s="654"/>
      <c r="BN20" s="655"/>
      <c r="BO20" s="656" t="s">
        <v>237</v>
      </c>
      <c r="BP20" s="656"/>
      <c r="BQ20" s="656"/>
      <c r="BR20" s="656"/>
      <c r="BS20" s="662" t="s">
        <v>126</v>
      </c>
      <c r="BT20" s="654"/>
      <c r="BU20" s="654"/>
      <c r="BV20" s="654"/>
      <c r="BW20" s="654"/>
      <c r="BX20" s="654"/>
      <c r="BY20" s="654"/>
      <c r="BZ20" s="654"/>
      <c r="CA20" s="654"/>
      <c r="CB20" s="663"/>
      <c r="CD20" s="668" t="s">
        <v>275</v>
      </c>
      <c r="CE20" s="669"/>
      <c r="CF20" s="669"/>
      <c r="CG20" s="669"/>
      <c r="CH20" s="669"/>
      <c r="CI20" s="669"/>
      <c r="CJ20" s="669"/>
      <c r="CK20" s="669"/>
      <c r="CL20" s="669"/>
      <c r="CM20" s="669"/>
      <c r="CN20" s="669"/>
      <c r="CO20" s="669"/>
      <c r="CP20" s="669"/>
      <c r="CQ20" s="670"/>
      <c r="CR20" s="653">
        <v>4443968</v>
      </c>
      <c r="CS20" s="654"/>
      <c r="CT20" s="654"/>
      <c r="CU20" s="654"/>
      <c r="CV20" s="654"/>
      <c r="CW20" s="654"/>
      <c r="CX20" s="654"/>
      <c r="CY20" s="655"/>
      <c r="CZ20" s="656">
        <v>100</v>
      </c>
      <c r="DA20" s="656"/>
      <c r="DB20" s="656"/>
      <c r="DC20" s="656"/>
      <c r="DD20" s="662">
        <v>793196</v>
      </c>
      <c r="DE20" s="654"/>
      <c r="DF20" s="654"/>
      <c r="DG20" s="654"/>
      <c r="DH20" s="654"/>
      <c r="DI20" s="654"/>
      <c r="DJ20" s="654"/>
      <c r="DK20" s="654"/>
      <c r="DL20" s="654"/>
      <c r="DM20" s="654"/>
      <c r="DN20" s="654"/>
      <c r="DO20" s="654"/>
      <c r="DP20" s="655"/>
      <c r="DQ20" s="662">
        <v>2896417</v>
      </c>
      <c r="DR20" s="654"/>
      <c r="DS20" s="654"/>
      <c r="DT20" s="654"/>
      <c r="DU20" s="654"/>
      <c r="DV20" s="654"/>
      <c r="DW20" s="654"/>
      <c r="DX20" s="654"/>
      <c r="DY20" s="654"/>
      <c r="DZ20" s="654"/>
      <c r="EA20" s="654"/>
      <c r="EB20" s="654"/>
      <c r="EC20" s="663"/>
    </row>
    <row r="21" spans="2:133" ht="11.25" customHeight="1" x14ac:dyDescent="0.15">
      <c r="B21" s="650" t="s">
        <v>276</v>
      </c>
      <c r="C21" s="651"/>
      <c r="D21" s="651"/>
      <c r="E21" s="651"/>
      <c r="F21" s="651"/>
      <c r="G21" s="651"/>
      <c r="H21" s="651"/>
      <c r="I21" s="651"/>
      <c r="J21" s="651"/>
      <c r="K21" s="651"/>
      <c r="L21" s="651"/>
      <c r="M21" s="651"/>
      <c r="N21" s="651"/>
      <c r="O21" s="651"/>
      <c r="P21" s="651"/>
      <c r="Q21" s="652"/>
      <c r="R21" s="653">
        <v>98</v>
      </c>
      <c r="S21" s="654"/>
      <c r="T21" s="654"/>
      <c r="U21" s="654"/>
      <c r="V21" s="654"/>
      <c r="W21" s="654"/>
      <c r="X21" s="654"/>
      <c r="Y21" s="655"/>
      <c r="Z21" s="656">
        <v>0</v>
      </c>
      <c r="AA21" s="656"/>
      <c r="AB21" s="656"/>
      <c r="AC21" s="656"/>
      <c r="AD21" s="657">
        <v>98</v>
      </c>
      <c r="AE21" s="657"/>
      <c r="AF21" s="657"/>
      <c r="AG21" s="657"/>
      <c r="AH21" s="657"/>
      <c r="AI21" s="657"/>
      <c r="AJ21" s="657"/>
      <c r="AK21" s="657"/>
      <c r="AL21" s="658">
        <v>0</v>
      </c>
      <c r="AM21" s="659"/>
      <c r="AN21" s="659"/>
      <c r="AO21" s="660"/>
      <c r="AP21" s="672" t="s">
        <v>277</v>
      </c>
      <c r="AQ21" s="673"/>
      <c r="AR21" s="673"/>
      <c r="AS21" s="673"/>
      <c r="AT21" s="673"/>
      <c r="AU21" s="673"/>
      <c r="AV21" s="673"/>
      <c r="AW21" s="673"/>
      <c r="AX21" s="673"/>
      <c r="AY21" s="673"/>
      <c r="AZ21" s="673"/>
      <c r="BA21" s="673"/>
      <c r="BB21" s="673"/>
      <c r="BC21" s="673"/>
      <c r="BD21" s="673"/>
      <c r="BE21" s="673"/>
      <c r="BF21" s="674"/>
      <c r="BG21" s="653" t="s">
        <v>126</v>
      </c>
      <c r="BH21" s="654"/>
      <c r="BI21" s="654"/>
      <c r="BJ21" s="654"/>
      <c r="BK21" s="654"/>
      <c r="BL21" s="654"/>
      <c r="BM21" s="654"/>
      <c r="BN21" s="655"/>
      <c r="BO21" s="656" t="s">
        <v>126</v>
      </c>
      <c r="BP21" s="656"/>
      <c r="BQ21" s="656"/>
      <c r="BR21" s="656"/>
      <c r="BS21" s="662" t="s">
        <v>237</v>
      </c>
      <c r="BT21" s="654"/>
      <c r="BU21" s="654"/>
      <c r="BV21" s="654"/>
      <c r="BW21" s="654"/>
      <c r="BX21" s="654"/>
      <c r="BY21" s="654"/>
      <c r="BZ21" s="654"/>
      <c r="CA21" s="654"/>
      <c r="CB21" s="663"/>
      <c r="CD21" s="678"/>
      <c r="CE21" s="679"/>
      <c r="CF21" s="679"/>
      <c r="CG21" s="679"/>
      <c r="CH21" s="679"/>
      <c r="CI21" s="679"/>
      <c r="CJ21" s="679"/>
      <c r="CK21" s="679"/>
      <c r="CL21" s="679"/>
      <c r="CM21" s="679"/>
      <c r="CN21" s="679"/>
      <c r="CO21" s="679"/>
      <c r="CP21" s="679"/>
      <c r="CQ21" s="680"/>
      <c r="CR21" s="681"/>
      <c r="CS21" s="676"/>
      <c r="CT21" s="676"/>
      <c r="CU21" s="676"/>
      <c r="CV21" s="676"/>
      <c r="CW21" s="676"/>
      <c r="CX21" s="676"/>
      <c r="CY21" s="682"/>
      <c r="CZ21" s="683"/>
      <c r="DA21" s="683"/>
      <c r="DB21" s="683"/>
      <c r="DC21" s="683"/>
      <c r="DD21" s="675"/>
      <c r="DE21" s="676"/>
      <c r="DF21" s="676"/>
      <c r="DG21" s="676"/>
      <c r="DH21" s="676"/>
      <c r="DI21" s="676"/>
      <c r="DJ21" s="676"/>
      <c r="DK21" s="676"/>
      <c r="DL21" s="676"/>
      <c r="DM21" s="676"/>
      <c r="DN21" s="676"/>
      <c r="DO21" s="676"/>
      <c r="DP21" s="682"/>
      <c r="DQ21" s="675"/>
      <c r="DR21" s="676"/>
      <c r="DS21" s="676"/>
      <c r="DT21" s="676"/>
      <c r="DU21" s="676"/>
      <c r="DV21" s="676"/>
      <c r="DW21" s="676"/>
      <c r="DX21" s="676"/>
      <c r="DY21" s="676"/>
      <c r="DZ21" s="676"/>
      <c r="EA21" s="676"/>
      <c r="EB21" s="676"/>
      <c r="EC21" s="677"/>
    </row>
    <row r="22" spans="2:133" ht="11.25" customHeight="1" x14ac:dyDescent="0.15">
      <c r="B22" s="650" t="s">
        <v>278</v>
      </c>
      <c r="C22" s="651"/>
      <c r="D22" s="651"/>
      <c r="E22" s="651"/>
      <c r="F22" s="651"/>
      <c r="G22" s="651"/>
      <c r="H22" s="651"/>
      <c r="I22" s="651"/>
      <c r="J22" s="651"/>
      <c r="K22" s="651"/>
      <c r="L22" s="651"/>
      <c r="M22" s="651"/>
      <c r="N22" s="651"/>
      <c r="O22" s="651"/>
      <c r="P22" s="651"/>
      <c r="Q22" s="652"/>
      <c r="R22" s="653">
        <v>2095222</v>
      </c>
      <c r="S22" s="654"/>
      <c r="T22" s="654"/>
      <c r="U22" s="654"/>
      <c r="V22" s="654"/>
      <c r="W22" s="654"/>
      <c r="X22" s="654"/>
      <c r="Y22" s="655"/>
      <c r="Z22" s="656">
        <v>44.9</v>
      </c>
      <c r="AA22" s="656"/>
      <c r="AB22" s="656"/>
      <c r="AC22" s="656"/>
      <c r="AD22" s="657">
        <v>1905286</v>
      </c>
      <c r="AE22" s="657"/>
      <c r="AF22" s="657"/>
      <c r="AG22" s="657"/>
      <c r="AH22" s="657"/>
      <c r="AI22" s="657"/>
      <c r="AJ22" s="657"/>
      <c r="AK22" s="657"/>
      <c r="AL22" s="658">
        <v>86.4</v>
      </c>
      <c r="AM22" s="659"/>
      <c r="AN22" s="659"/>
      <c r="AO22" s="660"/>
      <c r="AP22" s="672" t="s">
        <v>279</v>
      </c>
      <c r="AQ22" s="673"/>
      <c r="AR22" s="673"/>
      <c r="AS22" s="673"/>
      <c r="AT22" s="673"/>
      <c r="AU22" s="673"/>
      <c r="AV22" s="673"/>
      <c r="AW22" s="673"/>
      <c r="AX22" s="673"/>
      <c r="AY22" s="673"/>
      <c r="AZ22" s="673"/>
      <c r="BA22" s="673"/>
      <c r="BB22" s="673"/>
      <c r="BC22" s="673"/>
      <c r="BD22" s="673"/>
      <c r="BE22" s="673"/>
      <c r="BF22" s="674"/>
      <c r="BG22" s="653" t="s">
        <v>237</v>
      </c>
      <c r="BH22" s="654"/>
      <c r="BI22" s="654"/>
      <c r="BJ22" s="654"/>
      <c r="BK22" s="654"/>
      <c r="BL22" s="654"/>
      <c r="BM22" s="654"/>
      <c r="BN22" s="655"/>
      <c r="BO22" s="656" t="s">
        <v>237</v>
      </c>
      <c r="BP22" s="656"/>
      <c r="BQ22" s="656"/>
      <c r="BR22" s="656"/>
      <c r="BS22" s="662" t="s">
        <v>175</v>
      </c>
      <c r="BT22" s="654"/>
      <c r="BU22" s="654"/>
      <c r="BV22" s="654"/>
      <c r="BW22" s="654"/>
      <c r="BX22" s="654"/>
      <c r="BY22" s="654"/>
      <c r="BZ22" s="654"/>
      <c r="CA22" s="654"/>
      <c r="CB22" s="663"/>
      <c r="CD22" s="635" t="s">
        <v>280</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50" t="s">
        <v>281</v>
      </c>
      <c r="C23" s="651"/>
      <c r="D23" s="651"/>
      <c r="E23" s="651"/>
      <c r="F23" s="651"/>
      <c r="G23" s="651"/>
      <c r="H23" s="651"/>
      <c r="I23" s="651"/>
      <c r="J23" s="651"/>
      <c r="K23" s="651"/>
      <c r="L23" s="651"/>
      <c r="M23" s="651"/>
      <c r="N23" s="651"/>
      <c r="O23" s="651"/>
      <c r="P23" s="651"/>
      <c r="Q23" s="652"/>
      <c r="R23" s="653">
        <v>1905286</v>
      </c>
      <c r="S23" s="654"/>
      <c r="T23" s="654"/>
      <c r="U23" s="654"/>
      <c r="V23" s="654"/>
      <c r="W23" s="654"/>
      <c r="X23" s="654"/>
      <c r="Y23" s="655"/>
      <c r="Z23" s="656">
        <v>40.799999999999997</v>
      </c>
      <c r="AA23" s="656"/>
      <c r="AB23" s="656"/>
      <c r="AC23" s="656"/>
      <c r="AD23" s="657">
        <v>1905286</v>
      </c>
      <c r="AE23" s="657"/>
      <c r="AF23" s="657"/>
      <c r="AG23" s="657"/>
      <c r="AH23" s="657"/>
      <c r="AI23" s="657"/>
      <c r="AJ23" s="657"/>
      <c r="AK23" s="657"/>
      <c r="AL23" s="658">
        <v>86.4</v>
      </c>
      <c r="AM23" s="659"/>
      <c r="AN23" s="659"/>
      <c r="AO23" s="660"/>
      <c r="AP23" s="672" t="s">
        <v>282</v>
      </c>
      <c r="AQ23" s="673"/>
      <c r="AR23" s="673"/>
      <c r="AS23" s="673"/>
      <c r="AT23" s="673"/>
      <c r="AU23" s="673"/>
      <c r="AV23" s="673"/>
      <c r="AW23" s="673"/>
      <c r="AX23" s="673"/>
      <c r="AY23" s="673"/>
      <c r="AZ23" s="673"/>
      <c r="BA23" s="673"/>
      <c r="BB23" s="673"/>
      <c r="BC23" s="673"/>
      <c r="BD23" s="673"/>
      <c r="BE23" s="673"/>
      <c r="BF23" s="674"/>
      <c r="BG23" s="653" t="s">
        <v>175</v>
      </c>
      <c r="BH23" s="654"/>
      <c r="BI23" s="654"/>
      <c r="BJ23" s="654"/>
      <c r="BK23" s="654"/>
      <c r="BL23" s="654"/>
      <c r="BM23" s="654"/>
      <c r="BN23" s="655"/>
      <c r="BO23" s="656" t="s">
        <v>126</v>
      </c>
      <c r="BP23" s="656"/>
      <c r="BQ23" s="656"/>
      <c r="BR23" s="656"/>
      <c r="BS23" s="662" t="s">
        <v>126</v>
      </c>
      <c r="BT23" s="654"/>
      <c r="BU23" s="654"/>
      <c r="BV23" s="654"/>
      <c r="BW23" s="654"/>
      <c r="BX23" s="654"/>
      <c r="BY23" s="654"/>
      <c r="BZ23" s="654"/>
      <c r="CA23" s="654"/>
      <c r="CB23" s="663"/>
      <c r="CD23" s="635" t="s">
        <v>220</v>
      </c>
      <c r="CE23" s="636"/>
      <c r="CF23" s="636"/>
      <c r="CG23" s="636"/>
      <c r="CH23" s="636"/>
      <c r="CI23" s="636"/>
      <c r="CJ23" s="636"/>
      <c r="CK23" s="636"/>
      <c r="CL23" s="636"/>
      <c r="CM23" s="636"/>
      <c r="CN23" s="636"/>
      <c r="CO23" s="636"/>
      <c r="CP23" s="636"/>
      <c r="CQ23" s="637"/>
      <c r="CR23" s="635" t="s">
        <v>283</v>
      </c>
      <c r="CS23" s="636"/>
      <c r="CT23" s="636"/>
      <c r="CU23" s="636"/>
      <c r="CV23" s="636"/>
      <c r="CW23" s="636"/>
      <c r="CX23" s="636"/>
      <c r="CY23" s="637"/>
      <c r="CZ23" s="635" t="s">
        <v>284</v>
      </c>
      <c r="DA23" s="636"/>
      <c r="DB23" s="636"/>
      <c r="DC23" s="637"/>
      <c r="DD23" s="635" t="s">
        <v>285</v>
      </c>
      <c r="DE23" s="636"/>
      <c r="DF23" s="636"/>
      <c r="DG23" s="636"/>
      <c r="DH23" s="636"/>
      <c r="DI23" s="636"/>
      <c r="DJ23" s="636"/>
      <c r="DK23" s="637"/>
      <c r="DL23" s="684" t="s">
        <v>286</v>
      </c>
      <c r="DM23" s="685"/>
      <c r="DN23" s="685"/>
      <c r="DO23" s="685"/>
      <c r="DP23" s="685"/>
      <c r="DQ23" s="685"/>
      <c r="DR23" s="685"/>
      <c r="DS23" s="685"/>
      <c r="DT23" s="685"/>
      <c r="DU23" s="685"/>
      <c r="DV23" s="686"/>
      <c r="DW23" s="635" t="s">
        <v>287</v>
      </c>
      <c r="DX23" s="636"/>
      <c r="DY23" s="636"/>
      <c r="DZ23" s="636"/>
      <c r="EA23" s="636"/>
      <c r="EB23" s="636"/>
      <c r="EC23" s="637"/>
    </row>
    <row r="24" spans="2:133" ht="11.25" customHeight="1" x14ac:dyDescent="0.15">
      <c r="B24" s="650" t="s">
        <v>288</v>
      </c>
      <c r="C24" s="651"/>
      <c r="D24" s="651"/>
      <c r="E24" s="651"/>
      <c r="F24" s="651"/>
      <c r="G24" s="651"/>
      <c r="H24" s="651"/>
      <c r="I24" s="651"/>
      <c r="J24" s="651"/>
      <c r="K24" s="651"/>
      <c r="L24" s="651"/>
      <c r="M24" s="651"/>
      <c r="N24" s="651"/>
      <c r="O24" s="651"/>
      <c r="P24" s="651"/>
      <c r="Q24" s="652"/>
      <c r="R24" s="653">
        <v>189936</v>
      </c>
      <c r="S24" s="654"/>
      <c r="T24" s="654"/>
      <c r="U24" s="654"/>
      <c r="V24" s="654"/>
      <c r="W24" s="654"/>
      <c r="X24" s="654"/>
      <c r="Y24" s="655"/>
      <c r="Z24" s="656">
        <v>4.0999999999999996</v>
      </c>
      <c r="AA24" s="656"/>
      <c r="AB24" s="656"/>
      <c r="AC24" s="656"/>
      <c r="AD24" s="657" t="s">
        <v>126</v>
      </c>
      <c r="AE24" s="657"/>
      <c r="AF24" s="657"/>
      <c r="AG24" s="657"/>
      <c r="AH24" s="657"/>
      <c r="AI24" s="657"/>
      <c r="AJ24" s="657"/>
      <c r="AK24" s="657"/>
      <c r="AL24" s="658" t="s">
        <v>237</v>
      </c>
      <c r="AM24" s="659"/>
      <c r="AN24" s="659"/>
      <c r="AO24" s="660"/>
      <c r="AP24" s="672" t="s">
        <v>289</v>
      </c>
      <c r="AQ24" s="673"/>
      <c r="AR24" s="673"/>
      <c r="AS24" s="673"/>
      <c r="AT24" s="673"/>
      <c r="AU24" s="673"/>
      <c r="AV24" s="673"/>
      <c r="AW24" s="673"/>
      <c r="AX24" s="673"/>
      <c r="AY24" s="673"/>
      <c r="AZ24" s="673"/>
      <c r="BA24" s="673"/>
      <c r="BB24" s="673"/>
      <c r="BC24" s="673"/>
      <c r="BD24" s="673"/>
      <c r="BE24" s="673"/>
      <c r="BF24" s="674"/>
      <c r="BG24" s="653" t="s">
        <v>237</v>
      </c>
      <c r="BH24" s="654"/>
      <c r="BI24" s="654"/>
      <c r="BJ24" s="654"/>
      <c r="BK24" s="654"/>
      <c r="BL24" s="654"/>
      <c r="BM24" s="654"/>
      <c r="BN24" s="655"/>
      <c r="BO24" s="656" t="s">
        <v>237</v>
      </c>
      <c r="BP24" s="656"/>
      <c r="BQ24" s="656"/>
      <c r="BR24" s="656"/>
      <c r="BS24" s="662" t="s">
        <v>126</v>
      </c>
      <c r="BT24" s="654"/>
      <c r="BU24" s="654"/>
      <c r="BV24" s="654"/>
      <c r="BW24" s="654"/>
      <c r="BX24" s="654"/>
      <c r="BY24" s="654"/>
      <c r="BZ24" s="654"/>
      <c r="CA24" s="654"/>
      <c r="CB24" s="663"/>
      <c r="CD24" s="664" t="s">
        <v>290</v>
      </c>
      <c r="CE24" s="665"/>
      <c r="CF24" s="665"/>
      <c r="CG24" s="665"/>
      <c r="CH24" s="665"/>
      <c r="CI24" s="665"/>
      <c r="CJ24" s="665"/>
      <c r="CK24" s="665"/>
      <c r="CL24" s="665"/>
      <c r="CM24" s="665"/>
      <c r="CN24" s="665"/>
      <c r="CO24" s="665"/>
      <c r="CP24" s="665"/>
      <c r="CQ24" s="666"/>
      <c r="CR24" s="642">
        <v>1330079</v>
      </c>
      <c r="CS24" s="643"/>
      <c r="CT24" s="643"/>
      <c r="CU24" s="643"/>
      <c r="CV24" s="643"/>
      <c r="CW24" s="643"/>
      <c r="CX24" s="643"/>
      <c r="CY24" s="644"/>
      <c r="CZ24" s="647">
        <v>29.9</v>
      </c>
      <c r="DA24" s="648"/>
      <c r="DB24" s="648"/>
      <c r="DC24" s="667"/>
      <c r="DD24" s="691">
        <v>1172195</v>
      </c>
      <c r="DE24" s="643"/>
      <c r="DF24" s="643"/>
      <c r="DG24" s="643"/>
      <c r="DH24" s="643"/>
      <c r="DI24" s="643"/>
      <c r="DJ24" s="643"/>
      <c r="DK24" s="644"/>
      <c r="DL24" s="691">
        <v>1152366</v>
      </c>
      <c r="DM24" s="643"/>
      <c r="DN24" s="643"/>
      <c r="DO24" s="643"/>
      <c r="DP24" s="643"/>
      <c r="DQ24" s="643"/>
      <c r="DR24" s="643"/>
      <c r="DS24" s="643"/>
      <c r="DT24" s="643"/>
      <c r="DU24" s="643"/>
      <c r="DV24" s="644"/>
      <c r="DW24" s="647">
        <v>51</v>
      </c>
      <c r="DX24" s="648"/>
      <c r="DY24" s="648"/>
      <c r="DZ24" s="648"/>
      <c r="EA24" s="648"/>
      <c r="EB24" s="648"/>
      <c r="EC24" s="649"/>
    </row>
    <row r="25" spans="2:133" ht="11.25" customHeight="1" x14ac:dyDescent="0.15">
      <c r="B25" s="650" t="s">
        <v>291</v>
      </c>
      <c r="C25" s="651"/>
      <c r="D25" s="651"/>
      <c r="E25" s="651"/>
      <c r="F25" s="651"/>
      <c r="G25" s="651"/>
      <c r="H25" s="651"/>
      <c r="I25" s="651"/>
      <c r="J25" s="651"/>
      <c r="K25" s="651"/>
      <c r="L25" s="651"/>
      <c r="M25" s="651"/>
      <c r="N25" s="651"/>
      <c r="O25" s="651"/>
      <c r="P25" s="651"/>
      <c r="Q25" s="652"/>
      <c r="R25" s="653" t="s">
        <v>237</v>
      </c>
      <c r="S25" s="654"/>
      <c r="T25" s="654"/>
      <c r="U25" s="654"/>
      <c r="V25" s="654"/>
      <c r="W25" s="654"/>
      <c r="X25" s="654"/>
      <c r="Y25" s="655"/>
      <c r="Z25" s="656" t="s">
        <v>126</v>
      </c>
      <c r="AA25" s="656"/>
      <c r="AB25" s="656"/>
      <c r="AC25" s="656"/>
      <c r="AD25" s="657" t="s">
        <v>126</v>
      </c>
      <c r="AE25" s="657"/>
      <c r="AF25" s="657"/>
      <c r="AG25" s="657"/>
      <c r="AH25" s="657"/>
      <c r="AI25" s="657"/>
      <c r="AJ25" s="657"/>
      <c r="AK25" s="657"/>
      <c r="AL25" s="658" t="s">
        <v>237</v>
      </c>
      <c r="AM25" s="659"/>
      <c r="AN25" s="659"/>
      <c r="AO25" s="660"/>
      <c r="AP25" s="672" t="s">
        <v>292</v>
      </c>
      <c r="AQ25" s="673"/>
      <c r="AR25" s="673"/>
      <c r="AS25" s="673"/>
      <c r="AT25" s="673"/>
      <c r="AU25" s="673"/>
      <c r="AV25" s="673"/>
      <c r="AW25" s="673"/>
      <c r="AX25" s="673"/>
      <c r="AY25" s="673"/>
      <c r="AZ25" s="673"/>
      <c r="BA25" s="673"/>
      <c r="BB25" s="673"/>
      <c r="BC25" s="673"/>
      <c r="BD25" s="673"/>
      <c r="BE25" s="673"/>
      <c r="BF25" s="674"/>
      <c r="BG25" s="653" t="s">
        <v>126</v>
      </c>
      <c r="BH25" s="654"/>
      <c r="BI25" s="654"/>
      <c r="BJ25" s="654"/>
      <c r="BK25" s="654"/>
      <c r="BL25" s="654"/>
      <c r="BM25" s="654"/>
      <c r="BN25" s="655"/>
      <c r="BO25" s="656" t="s">
        <v>126</v>
      </c>
      <c r="BP25" s="656"/>
      <c r="BQ25" s="656"/>
      <c r="BR25" s="656"/>
      <c r="BS25" s="662" t="s">
        <v>237</v>
      </c>
      <c r="BT25" s="654"/>
      <c r="BU25" s="654"/>
      <c r="BV25" s="654"/>
      <c r="BW25" s="654"/>
      <c r="BX25" s="654"/>
      <c r="BY25" s="654"/>
      <c r="BZ25" s="654"/>
      <c r="CA25" s="654"/>
      <c r="CB25" s="663"/>
      <c r="CD25" s="668" t="s">
        <v>293</v>
      </c>
      <c r="CE25" s="669"/>
      <c r="CF25" s="669"/>
      <c r="CG25" s="669"/>
      <c r="CH25" s="669"/>
      <c r="CI25" s="669"/>
      <c r="CJ25" s="669"/>
      <c r="CK25" s="669"/>
      <c r="CL25" s="669"/>
      <c r="CM25" s="669"/>
      <c r="CN25" s="669"/>
      <c r="CO25" s="669"/>
      <c r="CP25" s="669"/>
      <c r="CQ25" s="670"/>
      <c r="CR25" s="653">
        <v>515576</v>
      </c>
      <c r="CS25" s="687"/>
      <c r="CT25" s="687"/>
      <c r="CU25" s="687"/>
      <c r="CV25" s="687"/>
      <c r="CW25" s="687"/>
      <c r="CX25" s="687"/>
      <c r="CY25" s="688"/>
      <c r="CZ25" s="658">
        <v>11.6</v>
      </c>
      <c r="DA25" s="689"/>
      <c r="DB25" s="689"/>
      <c r="DC25" s="692"/>
      <c r="DD25" s="662">
        <v>491012</v>
      </c>
      <c r="DE25" s="687"/>
      <c r="DF25" s="687"/>
      <c r="DG25" s="687"/>
      <c r="DH25" s="687"/>
      <c r="DI25" s="687"/>
      <c r="DJ25" s="687"/>
      <c r="DK25" s="688"/>
      <c r="DL25" s="662">
        <v>471183</v>
      </c>
      <c r="DM25" s="687"/>
      <c r="DN25" s="687"/>
      <c r="DO25" s="687"/>
      <c r="DP25" s="687"/>
      <c r="DQ25" s="687"/>
      <c r="DR25" s="687"/>
      <c r="DS25" s="687"/>
      <c r="DT25" s="687"/>
      <c r="DU25" s="687"/>
      <c r="DV25" s="688"/>
      <c r="DW25" s="658">
        <v>20.8</v>
      </c>
      <c r="DX25" s="689"/>
      <c r="DY25" s="689"/>
      <c r="DZ25" s="689"/>
      <c r="EA25" s="689"/>
      <c r="EB25" s="689"/>
      <c r="EC25" s="690"/>
    </row>
    <row r="26" spans="2:133" ht="11.25" customHeight="1" x14ac:dyDescent="0.15">
      <c r="B26" s="650" t="s">
        <v>294</v>
      </c>
      <c r="C26" s="651"/>
      <c r="D26" s="651"/>
      <c r="E26" s="651"/>
      <c r="F26" s="651"/>
      <c r="G26" s="651"/>
      <c r="H26" s="651"/>
      <c r="I26" s="651"/>
      <c r="J26" s="651"/>
      <c r="K26" s="651"/>
      <c r="L26" s="651"/>
      <c r="M26" s="651"/>
      <c r="N26" s="651"/>
      <c r="O26" s="651"/>
      <c r="P26" s="651"/>
      <c r="Q26" s="652"/>
      <c r="R26" s="653">
        <v>2395548</v>
      </c>
      <c r="S26" s="654"/>
      <c r="T26" s="654"/>
      <c r="U26" s="654"/>
      <c r="V26" s="654"/>
      <c r="W26" s="654"/>
      <c r="X26" s="654"/>
      <c r="Y26" s="655"/>
      <c r="Z26" s="656">
        <v>51.3</v>
      </c>
      <c r="AA26" s="656"/>
      <c r="AB26" s="656"/>
      <c r="AC26" s="656"/>
      <c r="AD26" s="657">
        <v>2205612</v>
      </c>
      <c r="AE26" s="657"/>
      <c r="AF26" s="657"/>
      <c r="AG26" s="657"/>
      <c r="AH26" s="657"/>
      <c r="AI26" s="657"/>
      <c r="AJ26" s="657"/>
      <c r="AK26" s="657"/>
      <c r="AL26" s="658">
        <v>100</v>
      </c>
      <c r="AM26" s="659"/>
      <c r="AN26" s="659"/>
      <c r="AO26" s="660"/>
      <c r="AP26" s="672" t="s">
        <v>295</v>
      </c>
      <c r="AQ26" s="693"/>
      <c r="AR26" s="693"/>
      <c r="AS26" s="693"/>
      <c r="AT26" s="693"/>
      <c r="AU26" s="693"/>
      <c r="AV26" s="693"/>
      <c r="AW26" s="693"/>
      <c r="AX26" s="693"/>
      <c r="AY26" s="693"/>
      <c r="AZ26" s="693"/>
      <c r="BA26" s="693"/>
      <c r="BB26" s="693"/>
      <c r="BC26" s="693"/>
      <c r="BD26" s="693"/>
      <c r="BE26" s="693"/>
      <c r="BF26" s="674"/>
      <c r="BG26" s="653" t="s">
        <v>126</v>
      </c>
      <c r="BH26" s="654"/>
      <c r="BI26" s="654"/>
      <c r="BJ26" s="654"/>
      <c r="BK26" s="654"/>
      <c r="BL26" s="654"/>
      <c r="BM26" s="654"/>
      <c r="BN26" s="655"/>
      <c r="BO26" s="656" t="s">
        <v>237</v>
      </c>
      <c r="BP26" s="656"/>
      <c r="BQ26" s="656"/>
      <c r="BR26" s="656"/>
      <c r="BS26" s="662" t="s">
        <v>126</v>
      </c>
      <c r="BT26" s="654"/>
      <c r="BU26" s="654"/>
      <c r="BV26" s="654"/>
      <c r="BW26" s="654"/>
      <c r="BX26" s="654"/>
      <c r="BY26" s="654"/>
      <c r="BZ26" s="654"/>
      <c r="CA26" s="654"/>
      <c r="CB26" s="663"/>
      <c r="CD26" s="668" t="s">
        <v>296</v>
      </c>
      <c r="CE26" s="669"/>
      <c r="CF26" s="669"/>
      <c r="CG26" s="669"/>
      <c r="CH26" s="669"/>
      <c r="CI26" s="669"/>
      <c r="CJ26" s="669"/>
      <c r="CK26" s="669"/>
      <c r="CL26" s="669"/>
      <c r="CM26" s="669"/>
      <c r="CN26" s="669"/>
      <c r="CO26" s="669"/>
      <c r="CP26" s="669"/>
      <c r="CQ26" s="670"/>
      <c r="CR26" s="653">
        <v>287150</v>
      </c>
      <c r="CS26" s="654"/>
      <c r="CT26" s="654"/>
      <c r="CU26" s="654"/>
      <c r="CV26" s="654"/>
      <c r="CW26" s="654"/>
      <c r="CX26" s="654"/>
      <c r="CY26" s="655"/>
      <c r="CZ26" s="658">
        <v>6.5</v>
      </c>
      <c r="DA26" s="689"/>
      <c r="DB26" s="689"/>
      <c r="DC26" s="692"/>
      <c r="DD26" s="662">
        <v>279860</v>
      </c>
      <c r="DE26" s="654"/>
      <c r="DF26" s="654"/>
      <c r="DG26" s="654"/>
      <c r="DH26" s="654"/>
      <c r="DI26" s="654"/>
      <c r="DJ26" s="654"/>
      <c r="DK26" s="655"/>
      <c r="DL26" s="662" t="s">
        <v>237</v>
      </c>
      <c r="DM26" s="654"/>
      <c r="DN26" s="654"/>
      <c r="DO26" s="654"/>
      <c r="DP26" s="654"/>
      <c r="DQ26" s="654"/>
      <c r="DR26" s="654"/>
      <c r="DS26" s="654"/>
      <c r="DT26" s="654"/>
      <c r="DU26" s="654"/>
      <c r="DV26" s="655"/>
      <c r="DW26" s="658" t="s">
        <v>237</v>
      </c>
      <c r="DX26" s="689"/>
      <c r="DY26" s="689"/>
      <c r="DZ26" s="689"/>
      <c r="EA26" s="689"/>
      <c r="EB26" s="689"/>
      <c r="EC26" s="690"/>
    </row>
    <row r="27" spans="2:133" ht="11.25" customHeight="1" x14ac:dyDescent="0.15">
      <c r="B27" s="650" t="s">
        <v>297</v>
      </c>
      <c r="C27" s="651"/>
      <c r="D27" s="651"/>
      <c r="E27" s="651"/>
      <c r="F27" s="651"/>
      <c r="G27" s="651"/>
      <c r="H27" s="651"/>
      <c r="I27" s="651"/>
      <c r="J27" s="651"/>
      <c r="K27" s="651"/>
      <c r="L27" s="651"/>
      <c r="M27" s="651"/>
      <c r="N27" s="651"/>
      <c r="O27" s="651"/>
      <c r="P27" s="651"/>
      <c r="Q27" s="652"/>
      <c r="R27" s="653" t="s">
        <v>126</v>
      </c>
      <c r="S27" s="654"/>
      <c r="T27" s="654"/>
      <c r="U27" s="654"/>
      <c r="V27" s="654"/>
      <c r="W27" s="654"/>
      <c r="X27" s="654"/>
      <c r="Y27" s="655"/>
      <c r="Z27" s="656" t="s">
        <v>237</v>
      </c>
      <c r="AA27" s="656"/>
      <c r="AB27" s="656"/>
      <c r="AC27" s="656"/>
      <c r="AD27" s="657" t="s">
        <v>126</v>
      </c>
      <c r="AE27" s="657"/>
      <c r="AF27" s="657"/>
      <c r="AG27" s="657"/>
      <c r="AH27" s="657"/>
      <c r="AI27" s="657"/>
      <c r="AJ27" s="657"/>
      <c r="AK27" s="657"/>
      <c r="AL27" s="658" t="s">
        <v>126</v>
      </c>
      <c r="AM27" s="659"/>
      <c r="AN27" s="659"/>
      <c r="AO27" s="660"/>
      <c r="AP27" s="650" t="s">
        <v>298</v>
      </c>
      <c r="AQ27" s="651"/>
      <c r="AR27" s="651"/>
      <c r="AS27" s="651"/>
      <c r="AT27" s="651"/>
      <c r="AU27" s="651"/>
      <c r="AV27" s="651"/>
      <c r="AW27" s="651"/>
      <c r="AX27" s="651"/>
      <c r="AY27" s="651"/>
      <c r="AZ27" s="651"/>
      <c r="BA27" s="651"/>
      <c r="BB27" s="651"/>
      <c r="BC27" s="651"/>
      <c r="BD27" s="651"/>
      <c r="BE27" s="651"/>
      <c r="BF27" s="652"/>
      <c r="BG27" s="653">
        <v>182741</v>
      </c>
      <c r="BH27" s="654"/>
      <c r="BI27" s="654"/>
      <c r="BJ27" s="654"/>
      <c r="BK27" s="654"/>
      <c r="BL27" s="654"/>
      <c r="BM27" s="654"/>
      <c r="BN27" s="655"/>
      <c r="BO27" s="656">
        <v>100</v>
      </c>
      <c r="BP27" s="656"/>
      <c r="BQ27" s="656"/>
      <c r="BR27" s="656"/>
      <c r="BS27" s="662" t="s">
        <v>126</v>
      </c>
      <c r="BT27" s="654"/>
      <c r="BU27" s="654"/>
      <c r="BV27" s="654"/>
      <c r="BW27" s="654"/>
      <c r="BX27" s="654"/>
      <c r="BY27" s="654"/>
      <c r="BZ27" s="654"/>
      <c r="CA27" s="654"/>
      <c r="CB27" s="663"/>
      <c r="CD27" s="668" t="s">
        <v>299</v>
      </c>
      <c r="CE27" s="669"/>
      <c r="CF27" s="669"/>
      <c r="CG27" s="669"/>
      <c r="CH27" s="669"/>
      <c r="CI27" s="669"/>
      <c r="CJ27" s="669"/>
      <c r="CK27" s="669"/>
      <c r="CL27" s="669"/>
      <c r="CM27" s="669"/>
      <c r="CN27" s="669"/>
      <c r="CO27" s="669"/>
      <c r="CP27" s="669"/>
      <c r="CQ27" s="670"/>
      <c r="CR27" s="653">
        <v>123840</v>
      </c>
      <c r="CS27" s="687"/>
      <c r="CT27" s="687"/>
      <c r="CU27" s="687"/>
      <c r="CV27" s="687"/>
      <c r="CW27" s="687"/>
      <c r="CX27" s="687"/>
      <c r="CY27" s="688"/>
      <c r="CZ27" s="658">
        <v>2.8</v>
      </c>
      <c r="DA27" s="689"/>
      <c r="DB27" s="689"/>
      <c r="DC27" s="692"/>
      <c r="DD27" s="662">
        <v>34677</v>
      </c>
      <c r="DE27" s="687"/>
      <c r="DF27" s="687"/>
      <c r="DG27" s="687"/>
      <c r="DH27" s="687"/>
      <c r="DI27" s="687"/>
      <c r="DJ27" s="687"/>
      <c r="DK27" s="688"/>
      <c r="DL27" s="662">
        <v>34677</v>
      </c>
      <c r="DM27" s="687"/>
      <c r="DN27" s="687"/>
      <c r="DO27" s="687"/>
      <c r="DP27" s="687"/>
      <c r="DQ27" s="687"/>
      <c r="DR27" s="687"/>
      <c r="DS27" s="687"/>
      <c r="DT27" s="687"/>
      <c r="DU27" s="687"/>
      <c r="DV27" s="688"/>
      <c r="DW27" s="658">
        <v>1.5</v>
      </c>
      <c r="DX27" s="689"/>
      <c r="DY27" s="689"/>
      <c r="DZ27" s="689"/>
      <c r="EA27" s="689"/>
      <c r="EB27" s="689"/>
      <c r="EC27" s="690"/>
    </row>
    <row r="28" spans="2:133" ht="11.25" customHeight="1" x14ac:dyDescent="0.15">
      <c r="B28" s="650" t="s">
        <v>300</v>
      </c>
      <c r="C28" s="651"/>
      <c r="D28" s="651"/>
      <c r="E28" s="651"/>
      <c r="F28" s="651"/>
      <c r="G28" s="651"/>
      <c r="H28" s="651"/>
      <c r="I28" s="651"/>
      <c r="J28" s="651"/>
      <c r="K28" s="651"/>
      <c r="L28" s="651"/>
      <c r="M28" s="651"/>
      <c r="N28" s="651"/>
      <c r="O28" s="651"/>
      <c r="P28" s="651"/>
      <c r="Q28" s="652"/>
      <c r="R28" s="653">
        <v>32872</v>
      </c>
      <c r="S28" s="654"/>
      <c r="T28" s="654"/>
      <c r="U28" s="654"/>
      <c r="V28" s="654"/>
      <c r="W28" s="654"/>
      <c r="X28" s="654"/>
      <c r="Y28" s="655"/>
      <c r="Z28" s="656">
        <v>0.7</v>
      </c>
      <c r="AA28" s="656"/>
      <c r="AB28" s="656"/>
      <c r="AC28" s="656"/>
      <c r="AD28" s="657" t="s">
        <v>237</v>
      </c>
      <c r="AE28" s="657"/>
      <c r="AF28" s="657"/>
      <c r="AG28" s="657"/>
      <c r="AH28" s="657"/>
      <c r="AI28" s="657"/>
      <c r="AJ28" s="657"/>
      <c r="AK28" s="657"/>
      <c r="AL28" s="658" t="s">
        <v>126</v>
      </c>
      <c r="AM28" s="659"/>
      <c r="AN28" s="659"/>
      <c r="AO28" s="660"/>
      <c r="AP28" s="650"/>
      <c r="AQ28" s="651"/>
      <c r="AR28" s="651"/>
      <c r="AS28" s="651"/>
      <c r="AT28" s="651"/>
      <c r="AU28" s="651"/>
      <c r="AV28" s="651"/>
      <c r="AW28" s="651"/>
      <c r="AX28" s="651"/>
      <c r="AY28" s="651"/>
      <c r="AZ28" s="651"/>
      <c r="BA28" s="651"/>
      <c r="BB28" s="651"/>
      <c r="BC28" s="651"/>
      <c r="BD28" s="651"/>
      <c r="BE28" s="651"/>
      <c r="BF28" s="652"/>
      <c r="BG28" s="653"/>
      <c r="BH28" s="654"/>
      <c r="BI28" s="654"/>
      <c r="BJ28" s="654"/>
      <c r="BK28" s="654"/>
      <c r="BL28" s="654"/>
      <c r="BM28" s="654"/>
      <c r="BN28" s="655"/>
      <c r="BO28" s="656"/>
      <c r="BP28" s="656"/>
      <c r="BQ28" s="656"/>
      <c r="BR28" s="656"/>
      <c r="BS28" s="662"/>
      <c r="BT28" s="654"/>
      <c r="BU28" s="654"/>
      <c r="BV28" s="654"/>
      <c r="BW28" s="654"/>
      <c r="BX28" s="654"/>
      <c r="BY28" s="654"/>
      <c r="BZ28" s="654"/>
      <c r="CA28" s="654"/>
      <c r="CB28" s="663"/>
      <c r="CD28" s="668" t="s">
        <v>301</v>
      </c>
      <c r="CE28" s="669"/>
      <c r="CF28" s="669"/>
      <c r="CG28" s="669"/>
      <c r="CH28" s="669"/>
      <c r="CI28" s="669"/>
      <c r="CJ28" s="669"/>
      <c r="CK28" s="669"/>
      <c r="CL28" s="669"/>
      <c r="CM28" s="669"/>
      <c r="CN28" s="669"/>
      <c r="CO28" s="669"/>
      <c r="CP28" s="669"/>
      <c r="CQ28" s="670"/>
      <c r="CR28" s="653">
        <v>690663</v>
      </c>
      <c r="CS28" s="654"/>
      <c r="CT28" s="654"/>
      <c r="CU28" s="654"/>
      <c r="CV28" s="654"/>
      <c r="CW28" s="654"/>
      <c r="CX28" s="654"/>
      <c r="CY28" s="655"/>
      <c r="CZ28" s="658">
        <v>15.5</v>
      </c>
      <c r="DA28" s="689"/>
      <c r="DB28" s="689"/>
      <c r="DC28" s="692"/>
      <c r="DD28" s="662">
        <v>646506</v>
      </c>
      <c r="DE28" s="654"/>
      <c r="DF28" s="654"/>
      <c r="DG28" s="654"/>
      <c r="DH28" s="654"/>
      <c r="DI28" s="654"/>
      <c r="DJ28" s="654"/>
      <c r="DK28" s="655"/>
      <c r="DL28" s="662">
        <v>646506</v>
      </c>
      <c r="DM28" s="654"/>
      <c r="DN28" s="654"/>
      <c r="DO28" s="654"/>
      <c r="DP28" s="654"/>
      <c r="DQ28" s="654"/>
      <c r="DR28" s="654"/>
      <c r="DS28" s="654"/>
      <c r="DT28" s="654"/>
      <c r="DU28" s="654"/>
      <c r="DV28" s="655"/>
      <c r="DW28" s="658">
        <v>28.6</v>
      </c>
      <c r="DX28" s="689"/>
      <c r="DY28" s="689"/>
      <c r="DZ28" s="689"/>
      <c r="EA28" s="689"/>
      <c r="EB28" s="689"/>
      <c r="EC28" s="690"/>
    </row>
    <row r="29" spans="2:133" ht="11.25" customHeight="1" x14ac:dyDescent="0.15">
      <c r="B29" s="650" t="s">
        <v>302</v>
      </c>
      <c r="C29" s="651"/>
      <c r="D29" s="651"/>
      <c r="E29" s="651"/>
      <c r="F29" s="651"/>
      <c r="G29" s="651"/>
      <c r="H29" s="651"/>
      <c r="I29" s="651"/>
      <c r="J29" s="651"/>
      <c r="K29" s="651"/>
      <c r="L29" s="651"/>
      <c r="M29" s="651"/>
      <c r="N29" s="651"/>
      <c r="O29" s="651"/>
      <c r="P29" s="651"/>
      <c r="Q29" s="652"/>
      <c r="R29" s="653">
        <v>57425</v>
      </c>
      <c r="S29" s="654"/>
      <c r="T29" s="654"/>
      <c r="U29" s="654"/>
      <c r="V29" s="654"/>
      <c r="W29" s="654"/>
      <c r="X29" s="654"/>
      <c r="Y29" s="655"/>
      <c r="Z29" s="656">
        <v>1.2</v>
      </c>
      <c r="AA29" s="656"/>
      <c r="AB29" s="656"/>
      <c r="AC29" s="656"/>
      <c r="AD29" s="657" t="s">
        <v>237</v>
      </c>
      <c r="AE29" s="657"/>
      <c r="AF29" s="657"/>
      <c r="AG29" s="657"/>
      <c r="AH29" s="657"/>
      <c r="AI29" s="657"/>
      <c r="AJ29" s="657"/>
      <c r="AK29" s="657"/>
      <c r="AL29" s="658" t="s">
        <v>237</v>
      </c>
      <c r="AM29" s="659"/>
      <c r="AN29" s="659"/>
      <c r="AO29" s="660"/>
      <c r="AP29" s="694"/>
      <c r="AQ29" s="695"/>
      <c r="AR29" s="695"/>
      <c r="AS29" s="695"/>
      <c r="AT29" s="695"/>
      <c r="AU29" s="695"/>
      <c r="AV29" s="695"/>
      <c r="AW29" s="695"/>
      <c r="AX29" s="695"/>
      <c r="AY29" s="695"/>
      <c r="AZ29" s="695"/>
      <c r="BA29" s="695"/>
      <c r="BB29" s="695"/>
      <c r="BC29" s="695"/>
      <c r="BD29" s="695"/>
      <c r="BE29" s="695"/>
      <c r="BF29" s="696"/>
      <c r="BG29" s="653"/>
      <c r="BH29" s="654"/>
      <c r="BI29" s="654"/>
      <c r="BJ29" s="654"/>
      <c r="BK29" s="654"/>
      <c r="BL29" s="654"/>
      <c r="BM29" s="654"/>
      <c r="BN29" s="655"/>
      <c r="BO29" s="656"/>
      <c r="BP29" s="656"/>
      <c r="BQ29" s="656"/>
      <c r="BR29" s="656"/>
      <c r="BS29" s="657"/>
      <c r="BT29" s="657"/>
      <c r="BU29" s="657"/>
      <c r="BV29" s="657"/>
      <c r="BW29" s="657"/>
      <c r="BX29" s="657"/>
      <c r="BY29" s="657"/>
      <c r="BZ29" s="657"/>
      <c r="CA29" s="657"/>
      <c r="CB29" s="661"/>
      <c r="CD29" s="699" t="s">
        <v>303</v>
      </c>
      <c r="CE29" s="700"/>
      <c r="CF29" s="668" t="s">
        <v>69</v>
      </c>
      <c r="CG29" s="669"/>
      <c r="CH29" s="669"/>
      <c r="CI29" s="669"/>
      <c r="CJ29" s="669"/>
      <c r="CK29" s="669"/>
      <c r="CL29" s="669"/>
      <c r="CM29" s="669"/>
      <c r="CN29" s="669"/>
      <c r="CO29" s="669"/>
      <c r="CP29" s="669"/>
      <c r="CQ29" s="670"/>
      <c r="CR29" s="653">
        <v>690527</v>
      </c>
      <c r="CS29" s="687"/>
      <c r="CT29" s="687"/>
      <c r="CU29" s="687"/>
      <c r="CV29" s="687"/>
      <c r="CW29" s="687"/>
      <c r="CX29" s="687"/>
      <c r="CY29" s="688"/>
      <c r="CZ29" s="658">
        <v>15.5</v>
      </c>
      <c r="DA29" s="689"/>
      <c r="DB29" s="689"/>
      <c r="DC29" s="692"/>
      <c r="DD29" s="662">
        <v>646370</v>
      </c>
      <c r="DE29" s="687"/>
      <c r="DF29" s="687"/>
      <c r="DG29" s="687"/>
      <c r="DH29" s="687"/>
      <c r="DI29" s="687"/>
      <c r="DJ29" s="687"/>
      <c r="DK29" s="688"/>
      <c r="DL29" s="662">
        <v>646370</v>
      </c>
      <c r="DM29" s="687"/>
      <c r="DN29" s="687"/>
      <c r="DO29" s="687"/>
      <c r="DP29" s="687"/>
      <c r="DQ29" s="687"/>
      <c r="DR29" s="687"/>
      <c r="DS29" s="687"/>
      <c r="DT29" s="687"/>
      <c r="DU29" s="687"/>
      <c r="DV29" s="688"/>
      <c r="DW29" s="658">
        <v>28.6</v>
      </c>
      <c r="DX29" s="689"/>
      <c r="DY29" s="689"/>
      <c r="DZ29" s="689"/>
      <c r="EA29" s="689"/>
      <c r="EB29" s="689"/>
      <c r="EC29" s="690"/>
    </row>
    <row r="30" spans="2:133" ht="11.25" customHeight="1" x14ac:dyDescent="0.15">
      <c r="B30" s="650" t="s">
        <v>304</v>
      </c>
      <c r="C30" s="651"/>
      <c r="D30" s="651"/>
      <c r="E30" s="651"/>
      <c r="F30" s="651"/>
      <c r="G30" s="651"/>
      <c r="H30" s="651"/>
      <c r="I30" s="651"/>
      <c r="J30" s="651"/>
      <c r="K30" s="651"/>
      <c r="L30" s="651"/>
      <c r="M30" s="651"/>
      <c r="N30" s="651"/>
      <c r="O30" s="651"/>
      <c r="P30" s="651"/>
      <c r="Q30" s="652"/>
      <c r="R30" s="653">
        <v>1436</v>
      </c>
      <c r="S30" s="654"/>
      <c r="T30" s="654"/>
      <c r="U30" s="654"/>
      <c r="V30" s="654"/>
      <c r="W30" s="654"/>
      <c r="X30" s="654"/>
      <c r="Y30" s="655"/>
      <c r="Z30" s="656">
        <v>0</v>
      </c>
      <c r="AA30" s="656"/>
      <c r="AB30" s="656"/>
      <c r="AC30" s="656"/>
      <c r="AD30" s="657" t="s">
        <v>237</v>
      </c>
      <c r="AE30" s="657"/>
      <c r="AF30" s="657"/>
      <c r="AG30" s="657"/>
      <c r="AH30" s="657"/>
      <c r="AI30" s="657"/>
      <c r="AJ30" s="657"/>
      <c r="AK30" s="657"/>
      <c r="AL30" s="658" t="s">
        <v>126</v>
      </c>
      <c r="AM30" s="659"/>
      <c r="AN30" s="659"/>
      <c r="AO30" s="660"/>
      <c r="AP30" s="632" t="s">
        <v>220</v>
      </c>
      <c r="AQ30" s="633"/>
      <c r="AR30" s="633"/>
      <c r="AS30" s="633"/>
      <c r="AT30" s="633"/>
      <c r="AU30" s="633"/>
      <c r="AV30" s="633"/>
      <c r="AW30" s="633"/>
      <c r="AX30" s="633"/>
      <c r="AY30" s="633"/>
      <c r="AZ30" s="633"/>
      <c r="BA30" s="633"/>
      <c r="BB30" s="633"/>
      <c r="BC30" s="633"/>
      <c r="BD30" s="633"/>
      <c r="BE30" s="633"/>
      <c r="BF30" s="634"/>
      <c r="BG30" s="632" t="s">
        <v>305</v>
      </c>
      <c r="BH30" s="697"/>
      <c r="BI30" s="697"/>
      <c r="BJ30" s="697"/>
      <c r="BK30" s="697"/>
      <c r="BL30" s="697"/>
      <c r="BM30" s="697"/>
      <c r="BN30" s="697"/>
      <c r="BO30" s="697"/>
      <c r="BP30" s="697"/>
      <c r="BQ30" s="698"/>
      <c r="BR30" s="632" t="s">
        <v>306</v>
      </c>
      <c r="BS30" s="697"/>
      <c r="BT30" s="697"/>
      <c r="BU30" s="697"/>
      <c r="BV30" s="697"/>
      <c r="BW30" s="697"/>
      <c r="BX30" s="697"/>
      <c r="BY30" s="697"/>
      <c r="BZ30" s="697"/>
      <c r="CA30" s="697"/>
      <c r="CB30" s="698"/>
      <c r="CD30" s="701"/>
      <c r="CE30" s="702"/>
      <c r="CF30" s="668" t="s">
        <v>307</v>
      </c>
      <c r="CG30" s="669"/>
      <c r="CH30" s="669"/>
      <c r="CI30" s="669"/>
      <c r="CJ30" s="669"/>
      <c r="CK30" s="669"/>
      <c r="CL30" s="669"/>
      <c r="CM30" s="669"/>
      <c r="CN30" s="669"/>
      <c r="CO30" s="669"/>
      <c r="CP30" s="669"/>
      <c r="CQ30" s="670"/>
      <c r="CR30" s="653">
        <v>669340</v>
      </c>
      <c r="CS30" s="654"/>
      <c r="CT30" s="654"/>
      <c r="CU30" s="654"/>
      <c r="CV30" s="654"/>
      <c r="CW30" s="654"/>
      <c r="CX30" s="654"/>
      <c r="CY30" s="655"/>
      <c r="CZ30" s="658">
        <v>15.1</v>
      </c>
      <c r="DA30" s="689"/>
      <c r="DB30" s="689"/>
      <c r="DC30" s="692"/>
      <c r="DD30" s="662">
        <v>625183</v>
      </c>
      <c r="DE30" s="654"/>
      <c r="DF30" s="654"/>
      <c r="DG30" s="654"/>
      <c r="DH30" s="654"/>
      <c r="DI30" s="654"/>
      <c r="DJ30" s="654"/>
      <c r="DK30" s="655"/>
      <c r="DL30" s="662">
        <v>625183</v>
      </c>
      <c r="DM30" s="654"/>
      <c r="DN30" s="654"/>
      <c r="DO30" s="654"/>
      <c r="DP30" s="654"/>
      <c r="DQ30" s="654"/>
      <c r="DR30" s="654"/>
      <c r="DS30" s="654"/>
      <c r="DT30" s="654"/>
      <c r="DU30" s="654"/>
      <c r="DV30" s="655"/>
      <c r="DW30" s="658">
        <v>27.6</v>
      </c>
      <c r="DX30" s="689"/>
      <c r="DY30" s="689"/>
      <c r="DZ30" s="689"/>
      <c r="EA30" s="689"/>
      <c r="EB30" s="689"/>
      <c r="EC30" s="690"/>
    </row>
    <row r="31" spans="2:133" ht="11.25" customHeight="1" x14ac:dyDescent="0.15">
      <c r="B31" s="650" t="s">
        <v>308</v>
      </c>
      <c r="C31" s="651"/>
      <c r="D31" s="651"/>
      <c r="E31" s="651"/>
      <c r="F31" s="651"/>
      <c r="G31" s="651"/>
      <c r="H31" s="651"/>
      <c r="I31" s="651"/>
      <c r="J31" s="651"/>
      <c r="K31" s="651"/>
      <c r="L31" s="651"/>
      <c r="M31" s="651"/>
      <c r="N31" s="651"/>
      <c r="O31" s="651"/>
      <c r="P31" s="651"/>
      <c r="Q31" s="652"/>
      <c r="R31" s="653">
        <v>686393</v>
      </c>
      <c r="S31" s="654"/>
      <c r="T31" s="654"/>
      <c r="U31" s="654"/>
      <c r="V31" s="654"/>
      <c r="W31" s="654"/>
      <c r="X31" s="654"/>
      <c r="Y31" s="655"/>
      <c r="Z31" s="656">
        <v>14.7</v>
      </c>
      <c r="AA31" s="656"/>
      <c r="AB31" s="656"/>
      <c r="AC31" s="656"/>
      <c r="AD31" s="657" t="s">
        <v>237</v>
      </c>
      <c r="AE31" s="657"/>
      <c r="AF31" s="657"/>
      <c r="AG31" s="657"/>
      <c r="AH31" s="657"/>
      <c r="AI31" s="657"/>
      <c r="AJ31" s="657"/>
      <c r="AK31" s="657"/>
      <c r="AL31" s="658" t="s">
        <v>237</v>
      </c>
      <c r="AM31" s="659"/>
      <c r="AN31" s="659"/>
      <c r="AO31" s="660"/>
      <c r="AP31" s="710" t="s">
        <v>309</v>
      </c>
      <c r="AQ31" s="711"/>
      <c r="AR31" s="711"/>
      <c r="AS31" s="711"/>
      <c r="AT31" s="716" t="s">
        <v>310</v>
      </c>
      <c r="AU31" s="229"/>
      <c r="AV31" s="229"/>
      <c r="AW31" s="229"/>
      <c r="AX31" s="639" t="s">
        <v>184</v>
      </c>
      <c r="AY31" s="640"/>
      <c r="AZ31" s="640"/>
      <c r="BA31" s="640"/>
      <c r="BB31" s="640"/>
      <c r="BC31" s="640"/>
      <c r="BD31" s="640"/>
      <c r="BE31" s="640"/>
      <c r="BF31" s="641"/>
      <c r="BG31" s="709">
        <v>99.3</v>
      </c>
      <c r="BH31" s="705"/>
      <c r="BI31" s="705"/>
      <c r="BJ31" s="705"/>
      <c r="BK31" s="705"/>
      <c r="BL31" s="705"/>
      <c r="BM31" s="648">
        <v>97</v>
      </c>
      <c r="BN31" s="705"/>
      <c r="BO31" s="705"/>
      <c r="BP31" s="705"/>
      <c r="BQ31" s="706"/>
      <c r="BR31" s="709">
        <v>99.5</v>
      </c>
      <c r="BS31" s="705"/>
      <c r="BT31" s="705"/>
      <c r="BU31" s="705"/>
      <c r="BV31" s="705"/>
      <c r="BW31" s="705"/>
      <c r="BX31" s="648">
        <v>96.9</v>
      </c>
      <c r="BY31" s="705"/>
      <c r="BZ31" s="705"/>
      <c r="CA31" s="705"/>
      <c r="CB31" s="706"/>
      <c r="CD31" s="701"/>
      <c r="CE31" s="702"/>
      <c r="CF31" s="668" t="s">
        <v>311</v>
      </c>
      <c r="CG31" s="669"/>
      <c r="CH31" s="669"/>
      <c r="CI31" s="669"/>
      <c r="CJ31" s="669"/>
      <c r="CK31" s="669"/>
      <c r="CL31" s="669"/>
      <c r="CM31" s="669"/>
      <c r="CN31" s="669"/>
      <c r="CO31" s="669"/>
      <c r="CP31" s="669"/>
      <c r="CQ31" s="670"/>
      <c r="CR31" s="653">
        <v>21187</v>
      </c>
      <c r="CS31" s="687"/>
      <c r="CT31" s="687"/>
      <c r="CU31" s="687"/>
      <c r="CV31" s="687"/>
      <c r="CW31" s="687"/>
      <c r="CX31" s="687"/>
      <c r="CY31" s="688"/>
      <c r="CZ31" s="658">
        <v>0.5</v>
      </c>
      <c r="DA31" s="689"/>
      <c r="DB31" s="689"/>
      <c r="DC31" s="692"/>
      <c r="DD31" s="662">
        <v>21187</v>
      </c>
      <c r="DE31" s="687"/>
      <c r="DF31" s="687"/>
      <c r="DG31" s="687"/>
      <c r="DH31" s="687"/>
      <c r="DI31" s="687"/>
      <c r="DJ31" s="687"/>
      <c r="DK31" s="688"/>
      <c r="DL31" s="662">
        <v>21187</v>
      </c>
      <c r="DM31" s="687"/>
      <c r="DN31" s="687"/>
      <c r="DO31" s="687"/>
      <c r="DP31" s="687"/>
      <c r="DQ31" s="687"/>
      <c r="DR31" s="687"/>
      <c r="DS31" s="687"/>
      <c r="DT31" s="687"/>
      <c r="DU31" s="687"/>
      <c r="DV31" s="688"/>
      <c r="DW31" s="658">
        <v>0.9</v>
      </c>
      <c r="DX31" s="689"/>
      <c r="DY31" s="689"/>
      <c r="DZ31" s="689"/>
      <c r="EA31" s="689"/>
      <c r="EB31" s="689"/>
      <c r="EC31" s="690"/>
    </row>
    <row r="32" spans="2:133" ht="11.25" customHeight="1" x14ac:dyDescent="0.15">
      <c r="B32" s="720" t="s">
        <v>312</v>
      </c>
      <c r="C32" s="721"/>
      <c r="D32" s="721"/>
      <c r="E32" s="721"/>
      <c r="F32" s="721"/>
      <c r="G32" s="721"/>
      <c r="H32" s="721"/>
      <c r="I32" s="721"/>
      <c r="J32" s="721"/>
      <c r="K32" s="721"/>
      <c r="L32" s="721"/>
      <c r="M32" s="721"/>
      <c r="N32" s="721"/>
      <c r="O32" s="721"/>
      <c r="P32" s="721"/>
      <c r="Q32" s="722"/>
      <c r="R32" s="653" t="s">
        <v>126</v>
      </c>
      <c r="S32" s="654"/>
      <c r="T32" s="654"/>
      <c r="U32" s="654"/>
      <c r="V32" s="654"/>
      <c r="W32" s="654"/>
      <c r="X32" s="654"/>
      <c r="Y32" s="655"/>
      <c r="Z32" s="656" t="s">
        <v>237</v>
      </c>
      <c r="AA32" s="656"/>
      <c r="AB32" s="656"/>
      <c r="AC32" s="656"/>
      <c r="AD32" s="657" t="s">
        <v>126</v>
      </c>
      <c r="AE32" s="657"/>
      <c r="AF32" s="657"/>
      <c r="AG32" s="657"/>
      <c r="AH32" s="657"/>
      <c r="AI32" s="657"/>
      <c r="AJ32" s="657"/>
      <c r="AK32" s="657"/>
      <c r="AL32" s="658" t="s">
        <v>126</v>
      </c>
      <c r="AM32" s="659"/>
      <c r="AN32" s="659"/>
      <c r="AO32" s="660"/>
      <c r="AP32" s="712"/>
      <c r="AQ32" s="713"/>
      <c r="AR32" s="713"/>
      <c r="AS32" s="713"/>
      <c r="AT32" s="717"/>
      <c r="AU32" s="228" t="s">
        <v>313</v>
      </c>
      <c r="AV32" s="228"/>
      <c r="AW32" s="228"/>
      <c r="AX32" s="650" t="s">
        <v>314</v>
      </c>
      <c r="AY32" s="651"/>
      <c r="AZ32" s="651"/>
      <c r="BA32" s="651"/>
      <c r="BB32" s="651"/>
      <c r="BC32" s="651"/>
      <c r="BD32" s="651"/>
      <c r="BE32" s="651"/>
      <c r="BF32" s="652"/>
      <c r="BG32" s="719">
        <v>99.8</v>
      </c>
      <c r="BH32" s="687"/>
      <c r="BI32" s="687"/>
      <c r="BJ32" s="687"/>
      <c r="BK32" s="687"/>
      <c r="BL32" s="687"/>
      <c r="BM32" s="659">
        <v>97.5</v>
      </c>
      <c r="BN32" s="707"/>
      <c r="BO32" s="707"/>
      <c r="BP32" s="707"/>
      <c r="BQ32" s="708"/>
      <c r="BR32" s="719">
        <v>99.6</v>
      </c>
      <c r="BS32" s="687"/>
      <c r="BT32" s="687"/>
      <c r="BU32" s="687"/>
      <c r="BV32" s="687"/>
      <c r="BW32" s="687"/>
      <c r="BX32" s="659">
        <v>97</v>
      </c>
      <c r="BY32" s="707"/>
      <c r="BZ32" s="707"/>
      <c r="CA32" s="707"/>
      <c r="CB32" s="708"/>
      <c r="CD32" s="703"/>
      <c r="CE32" s="704"/>
      <c r="CF32" s="668" t="s">
        <v>315</v>
      </c>
      <c r="CG32" s="669"/>
      <c r="CH32" s="669"/>
      <c r="CI32" s="669"/>
      <c r="CJ32" s="669"/>
      <c r="CK32" s="669"/>
      <c r="CL32" s="669"/>
      <c r="CM32" s="669"/>
      <c r="CN32" s="669"/>
      <c r="CO32" s="669"/>
      <c r="CP32" s="669"/>
      <c r="CQ32" s="670"/>
      <c r="CR32" s="653">
        <v>136</v>
      </c>
      <c r="CS32" s="654"/>
      <c r="CT32" s="654"/>
      <c r="CU32" s="654"/>
      <c r="CV32" s="654"/>
      <c r="CW32" s="654"/>
      <c r="CX32" s="654"/>
      <c r="CY32" s="655"/>
      <c r="CZ32" s="658">
        <v>0</v>
      </c>
      <c r="DA32" s="689"/>
      <c r="DB32" s="689"/>
      <c r="DC32" s="692"/>
      <c r="DD32" s="662">
        <v>136</v>
      </c>
      <c r="DE32" s="654"/>
      <c r="DF32" s="654"/>
      <c r="DG32" s="654"/>
      <c r="DH32" s="654"/>
      <c r="DI32" s="654"/>
      <c r="DJ32" s="654"/>
      <c r="DK32" s="655"/>
      <c r="DL32" s="662">
        <v>136</v>
      </c>
      <c r="DM32" s="654"/>
      <c r="DN32" s="654"/>
      <c r="DO32" s="654"/>
      <c r="DP32" s="654"/>
      <c r="DQ32" s="654"/>
      <c r="DR32" s="654"/>
      <c r="DS32" s="654"/>
      <c r="DT32" s="654"/>
      <c r="DU32" s="654"/>
      <c r="DV32" s="655"/>
      <c r="DW32" s="658">
        <v>0</v>
      </c>
      <c r="DX32" s="689"/>
      <c r="DY32" s="689"/>
      <c r="DZ32" s="689"/>
      <c r="EA32" s="689"/>
      <c r="EB32" s="689"/>
      <c r="EC32" s="690"/>
    </row>
    <row r="33" spans="2:133" ht="11.25" customHeight="1" x14ac:dyDescent="0.15">
      <c r="B33" s="650" t="s">
        <v>316</v>
      </c>
      <c r="C33" s="651"/>
      <c r="D33" s="651"/>
      <c r="E33" s="651"/>
      <c r="F33" s="651"/>
      <c r="G33" s="651"/>
      <c r="H33" s="651"/>
      <c r="I33" s="651"/>
      <c r="J33" s="651"/>
      <c r="K33" s="651"/>
      <c r="L33" s="651"/>
      <c r="M33" s="651"/>
      <c r="N33" s="651"/>
      <c r="O33" s="651"/>
      <c r="P33" s="651"/>
      <c r="Q33" s="652"/>
      <c r="R33" s="653">
        <v>115681</v>
      </c>
      <c r="S33" s="654"/>
      <c r="T33" s="654"/>
      <c r="U33" s="654"/>
      <c r="V33" s="654"/>
      <c r="W33" s="654"/>
      <c r="X33" s="654"/>
      <c r="Y33" s="655"/>
      <c r="Z33" s="656">
        <v>2.5</v>
      </c>
      <c r="AA33" s="656"/>
      <c r="AB33" s="656"/>
      <c r="AC33" s="656"/>
      <c r="AD33" s="657" t="s">
        <v>126</v>
      </c>
      <c r="AE33" s="657"/>
      <c r="AF33" s="657"/>
      <c r="AG33" s="657"/>
      <c r="AH33" s="657"/>
      <c r="AI33" s="657"/>
      <c r="AJ33" s="657"/>
      <c r="AK33" s="657"/>
      <c r="AL33" s="658" t="s">
        <v>126</v>
      </c>
      <c r="AM33" s="659"/>
      <c r="AN33" s="659"/>
      <c r="AO33" s="660"/>
      <c r="AP33" s="714"/>
      <c r="AQ33" s="715"/>
      <c r="AR33" s="715"/>
      <c r="AS33" s="715"/>
      <c r="AT33" s="718"/>
      <c r="AU33" s="230"/>
      <c r="AV33" s="230"/>
      <c r="AW33" s="230"/>
      <c r="AX33" s="694" t="s">
        <v>317</v>
      </c>
      <c r="AY33" s="695"/>
      <c r="AZ33" s="695"/>
      <c r="BA33" s="695"/>
      <c r="BB33" s="695"/>
      <c r="BC33" s="695"/>
      <c r="BD33" s="695"/>
      <c r="BE33" s="695"/>
      <c r="BF33" s="696"/>
      <c r="BG33" s="723">
        <v>98.5</v>
      </c>
      <c r="BH33" s="724"/>
      <c r="BI33" s="724"/>
      <c r="BJ33" s="724"/>
      <c r="BK33" s="724"/>
      <c r="BL33" s="724"/>
      <c r="BM33" s="725">
        <v>95.5</v>
      </c>
      <c r="BN33" s="724"/>
      <c r="BO33" s="724"/>
      <c r="BP33" s="724"/>
      <c r="BQ33" s="726"/>
      <c r="BR33" s="723">
        <v>99.3</v>
      </c>
      <c r="BS33" s="724"/>
      <c r="BT33" s="724"/>
      <c r="BU33" s="724"/>
      <c r="BV33" s="724"/>
      <c r="BW33" s="724"/>
      <c r="BX33" s="725">
        <v>95.9</v>
      </c>
      <c r="BY33" s="724"/>
      <c r="BZ33" s="724"/>
      <c r="CA33" s="724"/>
      <c r="CB33" s="726"/>
      <c r="CD33" s="668" t="s">
        <v>318</v>
      </c>
      <c r="CE33" s="669"/>
      <c r="CF33" s="669"/>
      <c r="CG33" s="669"/>
      <c r="CH33" s="669"/>
      <c r="CI33" s="669"/>
      <c r="CJ33" s="669"/>
      <c r="CK33" s="669"/>
      <c r="CL33" s="669"/>
      <c r="CM33" s="669"/>
      <c r="CN33" s="669"/>
      <c r="CO33" s="669"/>
      <c r="CP33" s="669"/>
      <c r="CQ33" s="670"/>
      <c r="CR33" s="653">
        <v>2320693</v>
      </c>
      <c r="CS33" s="687"/>
      <c r="CT33" s="687"/>
      <c r="CU33" s="687"/>
      <c r="CV33" s="687"/>
      <c r="CW33" s="687"/>
      <c r="CX33" s="687"/>
      <c r="CY33" s="688"/>
      <c r="CZ33" s="658">
        <v>52.2</v>
      </c>
      <c r="DA33" s="689"/>
      <c r="DB33" s="689"/>
      <c r="DC33" s="692"/>
      <c r="DD33" s="662">
        <v>1555683</v>
      </c>
      <c r="DE33" s="687"/>
      <c r="DF33" s="687"/>
      <c r="DG33" s="687"/>
      <c r="DH33" s="687"/>
      <c r="DI33" s="687"/>
      <c r="DJ33" s="687"/>
      <c r="DK33" s="688"/>
      <c r="DL33" s="662">
        <v>871346</v>
      </c>
      <c r="DM33" s="687"/>
      <c r="DN33" s="687"/>
      <c r="DO33" s="687"/>
      <c r="DP33" s="687"/>
      <c r="DQ33" s="687"/>
      <c r="DR33" s="687"/>
      <c r="DS33" s="687"/>
      <c r="DT33" s="687"/>
      <c r="DU33" s="687"/>
      <c r="DV33" s="688"/>
      <c r="DW33" s="658">
        <v>38.5</v>
      </c>
      <c r="DX33" s="689"/>
      <c r="DY33" s="689"/>
      <c r="DZ33" s="689"/>
      <c r="EA33" s="689"/>
      <c r="EB33" s="689"/>
      <c r="EC33" s="690"/>
    </row>
    <row r="34" spans="2:133" ht="11.25" customHeight="1" x14ac:dyDescent="0.15">
      <c r="B34" s="650" t="s">
        <v>319</v>
      </c>
      <c r="C34" s="651"/>
      <c r="D34" s="651"/>
      <c r="E34" s="651"/>
      <c r="F34" s="651"/>
      <c r="G34" s="651"/>
      <c r="H34" s="651"/>
      <c r="I34" s="651"/>
      <c r="J34" s="651"/>
      <c r="K34" s="651"/>
      <c r="L34" s="651"/>
      <c r="M34" s="651"/>
      <c r="N34" s="651"/>
      <c r="O34" s="651"/>
      <c r="P34" s="651"/>
      <c r="Q34" s="652"/>
      <c r="R34" s="653">
        <v>26757</v>
      </c>
      <c r="S34" s="654"/>
      <c r="T34" s="654"/>
      <c r="U34" s="654"/>
      <c r="V34" s="654"/>
      <c r="W34" s="654"/>
      <c r="X34" s="654"/>
      <c r="Y34" s="655"/>
      <c r="Z34" s="656">
        <v>0.6</v>
      </c>
      <c r="AA34" s="656"/>
      <c r="AB34" s="656"/>
      <c r="AC34" s="656"/>
      <c r="AD34" s="657" t="s">
        <v>237</v>
      </c>
      <c r="AE34" s="657"/>
      <c r="AF34" s="657"/>
      <c r="AG34" s="657"/>
      <c r="AH34" s="657"/>
      <c r="AI34" s="657"/>
      <c r="AJ34" s="657"/>
      <c r="AK34" s="657"/>
      <c r="AL34" s="658" t="s">
        <v>126</v>
      </c>
      <c r="AM34" s="659"/>
      <c r="AN34" s="659"/>
      <c r="AO34" s="66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8" t="s">
        <v>320</v>
      </c>
      <c r="CE34" s="669"/>
      <c r="CF34" s="669"/>
      <c r="CG34" s="669"/>
      <c r="CH34" s="669"/>
      <c r="CI34" s="669"/>
      <c r="CJ34" s="669"/>
      <c r="CK34" s="669"/>
      <c r="CL34" s="669"/>
      <c r="CM34" s="669"/>
      <c r="CN34" s="669"/>
      <c r="CO34" s="669"/>
      <c r="CP34" s="669"/>
      <c r="CQ34" s="670"/>
      <c r="CR34" s="653">
        <v>599933</v>
      </c>
      <c r="CS34" s="654"/>
      <c r="CT34" s="654"/>
      <c r="CU34" s="654"/>
      <c r="CV34" s="654"/>
      <c r="CW34" s="654"/>
      <c r="CX34" s="654"/>
      <c r="CY34" s="655"/>
      <c r="CZ34" s="658">
        <v>13.5</v>
      </c>
      <c r="DA34" s="689"/>
      <c r="DB34" s="689"/>
      <c r="DC34" s="692"/>
      <c r="DD34" s="662">
        <v>417767</v>
      </c>
      <c r="DE34" s="654"/>
      <c r="DF34" s="654"/>
      <c r="DG34" s="654"/>
      <c r="DH34" s="654"/>
      <c r="DI34" s="654"/>
      <c r="DJ34" s="654"/>
      <c r="DK34" s="655"/>
      <c r="DL34" s="662">
        <v>414846</v>
      </c>
      <c r="DM34" s="654"/>
      <c r="DN34" s="654"/>
      <c r="DO34" s="654"/>
      <c r="DP34" s="654"/>
      <c r="DQ34" s="654"/>
      <c r="DR34" s="654"/>
      <c r="DS34" s="654"/>
      <c r="DT34" s="654"/>
      <c r="DU34" s="654"/>
      <c r="DV34" s="655"/>
      <c r="DW34" s="658">
        <v>18.3</v>
      </c>
      <c r="DX34" s="689"/>
      <c r="DY34" s="689"/>
      <c r="DZ34" s="689"/>
      <c r="EA34" s="689"/>
      <c r="EB34" s="689"/>
      <c r="EC34" s="690"/>
    </row>
    <row r="35" spans="2:133" ht="11.25" customHeight="1" x14ac:dyDescent="0.15">
      <c r="B35" s="650" t="s">
        <v>321</v>
      </c>
      <c r="C35" s="651"/>
      <c r="D35" s="651"/>
      <c r="E35" s="651"/>
      <c r="F35" s="651"/>
      <c r="G35" s="651"/>
      <c r="H35" s="651"/>
      <c r="I35" s="651"/>
      <c r="J35" s="651"/>
      <c r="K35" s="651"/>
      <c r="L35" s="651"/>
      <c r="M35" s="651"/>
      <c r="N35" s="651"/>
      <c r="O35" s="651"/>
      <c r="P35" s="651"/>
      <c r="Q35" s="652"/>
      <c r="R35" s="653">
        <v>9931</v>
      </c>
      <c r="S35" s="654"/>
      <c r="T35" s="654"/>
      <c r="U35" s="654"/>
      <c r="V35" s="654"/>
      <c r="W35" s="654"/>
      <c r="X35" s="654"/>
      <c r="Y35" s="655"/>
      <c r="Z35" s="656">
        <v>0.2</v>
      </c>
      <c r="AA35" s="656"/>
      <c r="AB35" s="656"/>
      <c r="AC35" s="656"/>
      <c r="AD35" s="657" t="s">
        <v>247</v>
      </c>
      <c r="AE35" s="657"/>
      <c r="AF35" s="657"/>
      <c r="AG35" s="657"/>
      <c r="AH35" s="657"/>
      <c r="AI35" s="657"/>
      <c r="AJ35" s="657"/>
      <c r="AK35" s="657"/>
      <c r="AL35" s="658" t="s">
        <v>126</v>
      </c>
      <c r="AM35" s="659"/>
      <c r="AN35" s="659"/>
      <c r="AO35" s="660"/>
      <c r="AP35" s="233"/>
      <c r="AQ35" s="632" t="s">
        <v>322</v>
      </c>
      <c r="AR35" s="633"/>
      <c r="AS35" s="633"/>
      <c r="AT35" s="633"/>
      <c r="AU35" s="633"/>
      <c r="AV35" s="633"/>
      <c r="AW35" s="633"/>
      <c r="AX35" s="633"/>
      <c r="AY35" s="633"/>
      <c r="AZ35" s="633"/>
      <c r="BA35" s="633"/>
      <c r="BB35" s="633"/>
      <c r="BC35" s="633"/>
      <c r="BD35" s="633"/>
      <c r="BE35" s="633"/>
      <c r="BF35" s="634"/>
      <c r="BG35" s="632" t="s">
        <v>323</v>
      </c>
      <c r="BH35" s="633"/>
      <c r="BI35" s="633"/>
      <c r="BJ35" s="633"/>
      <c r="BK35" s="633"/>
      <c r="BL35" s="633"/>
      <c r="BM35" s="633"/>
      <c r="BN35" s="633"/>
      <c r="BO35" s="633"/>
      <c r="BP35" s="633"/>
      <c r="BQ35" s="633"/>
      <c r="BR35" s="633"/>
      <c r="BS35" s="633"/>
      <c r="BT35" s="633"/>
      <c r="BU35" s="633"/>
      <c r="BV35" s="633"/>
      <c r="BW35" s="633"/>
      <c r="BX35" s="633"/>
      <c r="BY35" s="633"/>
      <c r="BZ35" s="633"/>
      <c r="CA35" s="633"/>
      <c r="CB35" s="634"/>
      <c r="CD35" s="668" t="s">
        <v>324</v>
      </c>
      <c r="CE35" s="669"/>
      <c r="CF35" s="669"/>
      <c r="CG35" s="669"/>
      <c r="CH35" s="669"/>
      <c r="CI35" s="669"/>
      <c r="CJ35" s="669"/>
      <c r="CK35" s="669"/>
      <c r="CL35" s="669"/>
      <c r="CM35" s="669"/>
      <c r="CN35" s="669"/>
      <c r="CO35" s="669"/>
      <c r="CP35" s="669"/>
      <c r="CQ35" s="670"/>
      <c r="CR35" s="653">
        <v>97184</v>
      </c>
      <c r="CS35" s="687"/>
      <c r="CT35" s="687"/>
      <c r="CU35" s="687"/>
      <c r="CV35" s="687"/>
      <c r="CW35" s="687"/>
      <c r="CX35" s="687"/>
      <c r="CY35" s="688"/>
      <c r="CZ35" s="658">
        <v>2.2000000000000002</v>
      </c>
      <c r="DA35" s="689"/>
      <c r="DB35" s="689"/>
      <c r="DC35" s="692"/>
      <c r="DD35" s="662">
        <v>83298</v>
      </c>
      <c r="DE35" s="687"/>
      <c r="DF35" s="687"/>
      <c r="DG35" s="687"/>
      <c r="DH35" s="687"/>
      <c r="DI35" s="687"/>
      <c r="DJ35" s="687"/>
      <c r="DK35" s="688"/>
      <c r="DL35" s="662">
        <v>35043</v>
      </c>
      <c r="DM35" s="687"/>
      <c r="DN35" s="687"/>
      <c r="DO35" s="687"/>
      <c r="DP35" s="687"/>
      <c r="DQ35" s="687"/>
      <c r="DR35" s="687"/>
      <c r="DS35" s="687"/>
      <c r="DT35" s="687"/>
      <c r="DU35" s="687"/>
      <c r="DV35" s="688"/>
      <c r="DW35" s="658">
        <v>1.5</v>
      </c>
      <c r="DX35" s="689"/>
      <c r="DY35" s="689"/>
      <c r="DZ35" s="689"/>
      <c r="EA35" s="689"/>
      <c r="EB35" s="689"/>
      <c r="EC35" s="690"/>
    </row>
    <row r="36" spans="2:133" ht="11.25" customHeight="1" x14ac:dyDescent="0.15">
      <c r="B36" s="650" t="s">
        <v>325</v>
      </c>
      <c r="C36" s="651"/>
      <c r="D36" s="651"/>
      <c r="E36" s="651"/>
      <c r="F36" s="651"/>
      <c r="G36" s="651"/>
      <c r="H36" s="651"/>
      <c r="I36" s="651"/>
      <c r="J36" s="651"/>
      <c r="K36" s="651"/>
      <c r="L36" s="651"/>
      <c r="M36" s="651"/>
      <c r="N36" s="651"/>
      <c r="O36" s="651"/>
      <c r="P36" s="651"/>
      <c r="Q36" s="652"/>
      <c r="R36" s="653">
        <v>456676</v>
      </c>
      <c r="S36" s="654"/>
      <c r="T36" s="654"/>
      <c r="U36" s="654"/>
      <c r="V36" s="654"/>
      <c r="W36" s="654"/>
      <c r="X36" s="654"/>
      <c r="Y36" s="655"/>
      <c r="Z36" s="656">
        <v>9.8000000000000007</v>
      </c>
      <c r="AA36" s="656"/>
      <c r="AB36" s="656"/>
      <c r="AC36" s="656"/>
      <c r="AD36" s="657" t="s">
        <v>126</v>
      </c>
      <c r="AE36" s="657"/>
      <c r="AF36" s="657"/>
      <c r="AG36" s="657"/>
      <c r="AH36" s="657"/>
      <c r="AI36" s="657"/>
      <c r="AJ36" s="657"/>
      <c r="AK36" s="657"/>
      <c r="AL36" s="658" t="s">
        <v>237</v>
      </c>
      <c r="AM36" s="659"/>
      <c r="AN36" s="659"/>
      <c r="AO36" s="660"/>
      <c r="AP36" s="233"/>
      <c r="AQ36" s="727" t="s">
        <v>326</v>
      </c>
      <c r="AR36" s="728"/>
      <c r="AS36" s="728"/>
      <c r="AT36" s="728"/>
      <c r="AU36" s="728"/>
      <c r="AV36" s="728"/>
      <c r="AW36" s="728"/>
      <c r="AX36" s="728"/>
      <c r="AY36" s="729"/>
      <c r="AZ36" s="642">
        <v>341673</v>
      </c>
      <c r="BA36" s="643"/>
      <c r="BB36" s="643"/>
      <c r="BC36" s="643"/>
      <c r="BD36" s="643"/>
      <c r="BE36" s="643"/>
      <c r="BF36" s="730"/>
      <c r="BG36" s="664" t="s">
        <v>327</v>
      </c>
      <c r="BH36" s="665"/>
      <c r="BI36" s="665"/>
      <c r="BJ36" s="665"/>
      <c r="BK36" s="665"/>
      <c r="BL36" s="665"/>
      <c r="BM36" s="665"/>
      <c r="BN36" s="665"/>
      <c r="BO36" s="665"/>
      <c r="BP36" s="665"/>
      <c r="BQ36" s="665"/>
      <c r="BR36" s="665"/>
      <c r="BS36" s="665"/>
      <c r="BT36" s="665"/>
      <c r="BU36" s="666"/>
      <c r="BV36" s="642">
        <v>133</v>
      </c>
      <c r="BW36" s="643"/>
      <c r="BX36" s="643"/>
      <c r="BY36" s="643"/>
      <c r="BZ36" s="643"/>
      <c r="CA36" s="643"/>
      <c r="CB36" s="730"/>
      <c r="CD36" s="668" t="s">
        <v>328</v>
      </c>
      <c r="CE36" s="669"/>
      <c r="CF36" s="669"/>
      <c r="CG36" s="669"/>
      <c r="CH36" s="669"/>
      <c r="CI36" s="669"/>
      <c r="CJ36" s="669"/>
      <c r="CK36" s="669"/>
      <c r="CL36" s="669"/>
      <c r="CM36" s="669"/>
      <c r="CN36" s="669"/>
      <c r="CO36" s="669"/>
      <c r="CP36" s="669"/>
      <c r="CQ36" s="670"/>
      <c r="CR36" s="653">
        <v>772601</v>
      </c>
      <c r="CS36" s="654"/>
      <c r="CT36" s="654"/>
      <c r="CU36" s="654"/>
      <c r="CV36" s="654"/>
      <c r="CW36" s="654"/>
      <c r="CX36" s="654"/>
      <c r="CY36" s="655"/>
      <c r="CZ36" s="658">
        <v>17.399999999999999</v>
      </c>
      <c r="DA36" s="689"/>
      <c r="DB36" s="689"/>
      <c r="DC36" s="692"/>
      <c r="DD36" s="662">
        <v>326274</v>
      </c>
      <c r="DE36" s="654"/>
      <c r="DF36" s="654"/>
      <c r="DG36" s="654"/>
      <c r="DH36" s="654"/>
      <c r="DI36" s="654"/>
      <c r="DJ36" s="654"/>
      <c r="DK36" s="655"/>
      <c r="DL36" s="662">
        <v>232028</v>
      </c>
      <c r="DM36" s="654"/>
      <c r="DN36" s="654"/>
      <c r="DO36" s="654"/>
      <c r="DP36" s="654"/>
      <c r="DQ36" s="654"/>
      <c r="DR36" s="654"/>
      <c r="DS36" s="654"/>
      <c r="DT36" s="654"/>
      <c r="DU36" s="654"/>
      <c r="DV36" s="655"/>
      <c r="DW36" s="658">
        <v>10.3</v>
      </c>
      <c r="DX36" s="689"/>
      <c r="DY36" s="689"/>
      <c r="DZ36" s="689"/>
      <c r="EA36" s="689"/>
      <c r="EB36" s="689"/>
      <c r="EC36" s="690"/>
    </row>
    <row r="37" spans="2:133" ht="11.25" customHeight="1" x14ac:dyDescent="0.15">
      <c r="B37" s="650" t="s">
        <v>329</v>
      </c>
      <c r="C37" s="651"/>
      <c r="D37" s="651"/>
      <c r="E37" s="651"/>
      <c r="F37" s="651"/>
      <c r="G37" s="651"/>
      <c r="H37" s="651"/>
      <c r="I37" s="651"/>
      <c r="J37" s="651"/>
      <c r="K37" s="651"/>
      <c r="L37" s="651"/>
      <c r="M37" s="651"/>
      <c r="N37" s="651"/>
      <c r="O37" s="651"/>
      <c r="P37" s="651"/>
      <c r="Q37" s="652"/>
      <c r="R37" s="653">
        <v>254669</v>
      </c>
      <c r="S37" s="654"/>
      <c r="T37" s="654"/>
      <c r="U37" s="654"/>
      <c r="V37" s="654"/>
      <c r="W37" s="654"/>
      <c r="X37" s="654"/>
      <c r="Y37" s="655"/>
      <c r="Z37" s="656">
        <v>5.5</v>
      </c>
      <c r="AA37" s="656"/>
      <c r="AB37" s="656"/>
      <c r="AC37" s="656"/>
      <c r="AD37" s="657" t="s">
        <v>237</v>
      </c>
      <c r="AE37" s="657"/>
      <c r="AF37" s="657"/>
      <c r="AG37" s="657"/>
      <c r="AH37" s="657"/>
      <c r="AI37" s="657"/>
      <c r="AJ37" s="657"/>
      <c r="AK37" s="657"/>
      <c r="AL37" s="658" t="s">
        <v>237</v>
      </c>
      <c r="AM37" s="659"/>
      <c r="AN37" s="659"/>
      <c r="AO37" s="660"/>
      <c r="AQ37" s="731" t="s">
        <v>330</v>
      </c>
      <c r="AR37" s="732"/>
      <c r="AS37" s="732"/>
      <c r="AT37" s="732"/>
      <c r="AU37" s="732"/>
      <c r="AV37" s="732"/>
      <c r="AW37" s="732"/>
      <c r="AX37" s="732"/>
      <c r="AY37" s="733"/>
      <c r="AZ37" s="653">
        <v>130472</v>
      </c>
      <c r="BA37" s="654"/>
      <c r="BB37" s="654"/>
      <c r="BC37" s="654"/>
      <c r="BD37" s="687"/>
      <c r="BE37" s="687"/>
      <c r="BF37" s="708"/>
      <c r="BG37" s="668" t="s">
        <v>331</v>
      </c>
      <c r="BH37" s="669"/>
      <c r="BI37" s="669"/>
      <c r="BJ37" s="669"/>
      <c r="BK37" s="669"/>
      <c r="BL37" s="669"/>
      <c r="BM37" s="669"/>
      <c r="BN37" s="669"/>
      <c r="BO37" s="669"/>
      <c r="BP37" s="669"/>
      <c r="BQ37" s="669"/>
      <c r="BR37" s="669"/>
      <c r="BS37" s="669"/>
      <c r="BT37" s="669"/>
      <c r="BU37" s="670"/>
      <c r="BV37" s="653">
        <v>-3544</v>
      </c>
      <c r="BW37" s="654"/>
      <c r="BX37" s="654"/>
      <c r="BY37" s="654"/>
      <c r="BZ37" s="654"/>
      <c r="CA37" s="654"/>
      <c r="CB37" s="663"/>
      <c r="CD37" s="668" t="s">
        <v>332</v>
      </c>
      <c r="CE37" s="669"/>
      <c r="CF37" s="669"/>
      <c r="CG37" s="669"/>
      <c r="CH37" s="669"/>
      <c r="CI37" s="669"/>
      <c r="CJ37" s="669"/>
      <c r="CK37" s="669"/>
      <c r="CL37" s="669"/>
      <c r="CM37" s="669"/>
      <c r="CN37" s="669"/>
      <c r="CO37" s="669"/>
      <c r="CP37" s="669"/>
      <c r="CQ37" s="670"/>
      <c r="CR37" s="653">
        <v>261747</v>
      </c>
      <c r="CS37" s="687"/>
      <c r="CT37" s="687"/>
      <c r="CU37" s="687"/>
      <c r="CV37" s="687"/>
      <c r="CW37" s="687"/>
      <c r="CX37" s="687"/>
      <c r="CY37" s="688"/>
      <c r="CZ37" s="658">
        <v>5.9</v>
      </c>
      <c r="DA37" s="689"/>
      <c r="DB37" s="689"/>
      <c r="DC37" s="692"/>
      <c r="DD37" s="662">
        <v>187447</v>
      </c>
      <c r="DE37" s="687"/>
      <c r="DF37" s="687"/>
      <c r="DG37" s="687"/>
      <c r="DH37" s="687"/>
      <c r="DI37" s="687"/>
      <c r="DJ37" s="687"/>
      <c r="DK37" s="688"/>
      <c r="DL37" s="662">
        <v>180233</v>
      </c>
      <c r="DM37" s="687"/>
      <c r="DN37" s="687"/>
      <c r="DO37" s="687"/>
      <c r="DP37" s="687"/>
      <c r="DQ37" s="687"/>
      <c r="DR37" s="687"/>
      <c r="DS37" s="687"/>
      <c r="DT37" s="687"/>
      <c r="DU37" s="687"/>
      <c r="DV37" s="688"/>
      <c r="DW37" s="658">
        <v>8</v>
      </c>
      <c r="DX37" s="689"/>
      <c r="DY37" s="689"/>
      <c r="DZ37" s="689"/>
      <c r="EA37" s="689"/>
      <c r="EB37" s="689"/>
      <c r="EC37" s="690"/>
    </row>
    <row r="38" spans="2:133" ht="11.25" customHeight="1" x14ac:dyDescent="0.15">
      <c r="B38" s="650" t="s">
        <v>333</v>
      </c>
      <c r="C38" s="651"/>
      <c r="D38" s="651"/>
      <c r="E38" s="651"/>
      <c r="F38" s="651"/>
      <c r="G38" s="651"/>
      <c r="H38" s="651"/>
      <c r="I38" s="651"/>
      <c r="J38" s="651"/>
      <c r="K38" s="651"/>
      <c r="L38" s="651"/>
      <c r="M38" s="651"/>
      <c r="N38" s="651"/>
      <c r="O38" s="651"/>
      <c r="P38" s="651"/>
      <c r="Q38" s="652"/>
      <c r="R38" s="653">
        <v>113225</v>
      </c>
      <c r="S38" s="654"/>
      <c r="T38" s="654"/>
      <c r="U38" s="654"/>
      <c r="V38" s="654"/>
      <c r="W38" s="654"/>
      <c r="X38" s="654"/>
      <c r="Y38" s="655"/>
      <c r="Z38" s="656">
        <v>2.4</v>
      </c>
      <c r="AA38" s="656"/>
      <c r="AB38" s="656"/>
      <c r="AC38" s="656"/>
      <c r="AD38" s="657">
        <v>104</v>
      </c>
      <c r="AE38" s="657"/>
      <c r="AF38" s="657"/>
      <c r="AG38" s="657"/>
      <c r="AH38" s="657"/>
      <c r="AI38" s="657"/>
      <c r="AJ38" s="657"/>
      <c r="AK38" s="657"/>
      <c r="AL38" s="658">
        <v>0</v>
      </c>
      <c r="AM38" s="659"/>
      <c r="AN38" s="659"/>
      <c r="AO38" s="660"/>
      <c r="AQ38" s="731" t="s">
        <v>334</v>
      </c>
      <c r="AR38" s="732"/>
      <c r="AS38" s="732"/>
      <c r="AT38" s="732"/>
      <c r="AU38" s="732"/>
      <c r="AV38" s="732"/>
      <c r="AW38" s="732"/>
      <c r="AX38" s="732"/>
      <c r="AY38" s="733"/>
      <c r="AZ38" s="653">
        <v>71325</v>
      </c>
      <c r="BA38" s="654"/>
      <c r="BB38" s="654"/>
      <c r="BC38" s="654"/>
      <c r="BD38" s="687"/>
      <c r="BE38" s="687"/>
      <c r="BF38" s="708"/>
      <c r="BG38" s="668" t="s">
        <v>335</v>
      </c>
      <c r="BH38" s="669"/>
      <c r="BI38" s="669"/>
      <c r="BJ38" s="669"/>
      <c r="BK38" s="669"/>
      <c r="BL38" s="669"/>
      <c r="BM38" s="669"/>
      <c r="BN38" s="669"/>
      <c r="BO38" s="669"/>
      <c r="BP38" s="669"/>
      <c r="BQ38" s="669"/>
      <c r="BR38" s="669"/>
      <c r="BS38" s="669"/>
      <c r="BT38" s="669"/>
      <c r="BU38" s="670"/>
      <c r="BV38" s="653">
        <v>195</v>
      </c>
      <c r="BW38" s="654"/>
      <c r="BX38" s="654"/>
      <c r="BY38" s="654"/>
      <c r="BZ38" s="654"/>
      <c r="CA38" s="654"/>
      <c r="CB38" s="663"/>
      <c r="CD38" s="668" t="s">
        <v>336</v>
      </c>
      <c r="CE38" s="669"/>
      <c r="CF38" s="669"/>
      <c r="CG38" s="669"/>
      <c r="CH38" s="669"/>
      <c r="CI38" s="669"/>
      <c r="CJ38" s="669"/>
      <c r="CK38" s="669"/>
      <c r="CL38" s="669"/>
      <c r="CM38" s="669"/>
      <c r="CN38" s="669"/>
      <c r="CO38" s="669"/>
      <c r="CP38" s="669"/>
      <c r="CQ38" s="670"/>
      <c r="CR38" s="653">
        <v>341673</v>
      </c>
      <c r="CS38" s="654"/>
      <c r="CT38" s="654"/>
      <c r="CU38" s="654"/>
      <c r="CV38" s="654"/>
      <c r="CW38" s="654"/>
      <c r="CX38" s="654"/>
      <c r="CY38" s="655"/>
      <c r="CZ38" s="658">
        <v>7.7</v>
      </c>
      <c r="DA38" s="689"/>
      <c r="DB38" s="689"/>
      <c r="DC38" s="692"/>
      <c r="DD38" s="662">
        <v>276029</v>
      </c>
      <c r="DE38" s="654"/>
      <c r="DF38" s="654"/>
      <c r="DG38" s="654"/>
      <c r="DH38" s="654"/>
      <c r="DI38" s="654"/>
      <c r="DJ38" s="654"/>
      <c r="DK38" s="655"/>
      <c r="DL38" s="662">
        <v>188829</v>
      </c>
      <c r="DM38" s="654"/>
      <c r="DN38" s="654"/>
      <c r="DO38" s="654"/>
      <c r="DP38" s="654"/>
      <c r="DQ38" s="654"/>
      <c r="DR38" s="654"/>
      <c r="DS38" s="654"/>
      <c r="DT38" s="654"/>
      <c r="DU38" s="654"/>
      <c r="DV38" s="655"/>
      <c r="DW38" s="658">
        <v>8.4</v>
      </c>
      <c r="DX38" s="689"/>
      <c r="DY38" s="689"/>
      <c r="DZ38" s="689"/>
      <c r="EA38" s="689"/>
      <c r="EB38" s="689"/>
      <c r="EC38" s="690"/>
    </row>
    <row r="39" spans="2:133" ht="11.25" customHeight="1" x14ac:dyDescent="0.15">
      <c r="B39" s="650" t="s">
        <v>337</v>
      </c>
      <c r="C39" s="651"/>
      <c r="D39" s="651"/>
      <c r="E39" s="651"/>
      <c r="F39" s="651"/>
      <c r="G39" s="651"/>
      <c r="H39" s="651"/>
      <c r="I39" s="651"/>
      <c r="J39" s="651"/>
      <c r="K39" s="651"/>
      <c r="L39" s="651"/>
      <c r="M39" s="651"/>
      <c r="N39" s="651"/>
      <c r="O39" s="651"/>
      <c r="P39" s="651"/>
      <c r="Q39" s="652"/>
      <c r="R39" s="653">
        <v>515838</v>
      </c>
      <c r="S39" s="654"/>
      <c r="T39" s="654"/>
      <c r="U39" s="654"/>
      <c r="V39" s="654"/>
      <c r="W39" s="654"/>
      <c r="X39" s="654"/>
      <c r="Y39" s="655"/>
      <c r="Z39" s="656">
        <v>11.1</v>
      </c>
      <c r="AA39" s="656"/>
      <c r="AB39" s="656"/>
      <c r="AC39" s="656"/>
      <c r="AD39" s="657" t="s">
        <v>126</v>
      </c>
      <c r="AE39" s="657"/>
      <c r="AF39" s="657"/>
      <c r="AG39" s="657"/>
      <c r="AH39" s="657"/>
      <c r="AI39" s="657"/>
      <c r="AJ39" s="657"/>
      <c r="AK39" s="657"/>
      <c r="AL39" s="658" t="s">
        <v>237</v>
      </c>
      <c r="AM39" s="659"/>
      <c r="AN39" s="659"/>
      <c r="AO39" s="660"/>
      <c r="AQ39" s="731" t="s">
        <v>338</v>
      </c>
      <c r="AR39" s="732"/>
      <c r="AS39" s="732"/>
      <c r="AT39" s="732"/>
      <c r="AU39" s="732"/>
      <c r="AV39" s="732"/>
      <c r="AW39" s="732"/>
      <c r="AX39" s="732"/>
      <c r="AY39" s="733"/>
      <c r="AZ39" s="653">
        <v>14034</v>
      </c>
      <c r="BA39" s="654"/>
      <c r="BB39" s="654"/>
      <c r="BC39" s="654"/>
      <c r="BD39" s="687"/>
      <c r="BE39" s="687"/>
      <c r="BF39" s="708"/>
      <c r="BG39" s="668" t="s">
        <v>339</v>
      </c>
      <c r="BH39" s="669"/>
      <c r="BI39" s="669"/>
      <c r="BJ39" s="669"/>
      <c r="BK39" s="669"/>
      <c r="BL39" s="669"/>
      <c r="BM39" s="669"/>
      <c r="BN39" s="669"/>
      <c r="BO39" s="669"/>
      <c r="BP39" s="669"/>
      <c r="BQ39" s="669"/>
      <c r="BR39" s="669"/>
      <c r="BS39" s="669"/>
      <c r="BT39" s="669"/>
      <c r="BU39" s="670"/>
      <c r="BV39" s="653">
        <v>333</v>
      </c>
      <c r="BW39" s="654"/>
      <c r="BX39" s="654"/>
      <c r="BY39" s="654"/>
      <c r="BZ39" s="654"/>
      <c r="CA39" s="654"/>
      <c r="CB39" s="663"/>
      <c r="CD39" s="668" t="s">
        <v>340</v>
      </c>
      <c r="CE39" s="669"/>
      <c r="CF39" s="669"/>
      <c r="CG39" s="669"/>
      <c r="CH39" s="669"/>
      <c r="CI39" s="669"/>
      <c r="CJ39" s="669"/>
      <c r="CK39" s="669"/>
      <c r="CL39" s="669"/>
      <c r="CM39" s="669"/>
      <c r="CN39" s="669"/>
      <c r="CO39" s="669"/>
      <c r="CP39" s="669"/>
      <c r="CQ39" s="670"/>
      <c r="CR39" s="653">
        <v>453684</v>
      </c>
      <c r="CS39" s="687"/>
      <c r="CT39" s="687"/>
      <c r="CU39" s="687"/>
      <c r="CV39" s="687"/>
      <c r="CW39" s="687"/>
      <c r="CX39" s="687"/>
      <c r="CY39" s="688"/>
      <c r="CZ39" s="658">
        <v>10.199999999999999</v>
      </c>
      <c r="DA39" s="689"/>
      <c r="DB39" s="689"/>
      <c r="DC39" s="692"/>
      <c r="DD39" s="662">
        <v>451701</v>
      </c>
      <c r="DE39" s="687"/>
      <c r="DF39" s="687"/>
      <c r="DG39" s="687"/>
      <c r="DH39" s="687"/>
      <c r="DI39" s="687"/>
      <c r="DJ39" s="687"/>
      <c r="DK39" s="688"/>
      <c r="DL39" s="662" t="s">
        <v>237</v>
      </c>
      <c r="DM39" s="687"/>
      <c r="DN39" s="687"/>
      <c r="DO39" s="687"/>
      <c r="DP39" s="687"/>
      <c r="DQ39" s="687"/>
      <c r="DR39" s="687"/>
      <c r="DS39" s="687"/>
      <c r="DT39" s="687"/>
      <c r="DU39" s="687"/>
      <c r="DV39" s="688"/>
      <c r="DW39" s="658" t="s">
        <v>126</v>
      </c>
      <c r="DX39" s="689"/>
      <c r="DY39" s="689"/>
      <c r="DZ39" s="689"/>
      <c r="EA39" s="689"/>
      <c r="EB39" s="689"/>
      <c r="EC39" s="690"/>
    </row>
    <row r="40" spans="2:133" ht="11.25" customHeight="1" x14ac:dyDescent="0.15">
      <c r="B40" s="650" t="s">
        <v>341</v>
      </c>
      <c r="C40" s="651"/>
      <c r="D40" s="651"/>
      <c r="E40" s="651"/>
      <c r="F40" s="651"/>
      <c r="G40" s="651"/>
      <c r="H40" s="651"/>
      <c r="I40" s="651"/>
      <c r="J40" s="651"/>
      <c r="K40" s="651"/>
      <c r="L40" s="651"/>
      <c r="M40" s="651"/>
      <c r="N40" s="651"/>
      <c r="O40" s="651"/>
      <c r="P40" s="651"/>
      <c r="Q40" s="652"/>
      <c r="R40" s="653" t="s">
        <v>237</v>
      </c>
      <c r="S40" s="654"/>
      <c r="T40" s="654"/>
      <c r="U40" s="654"/>
      <c r="V40" s="654"/>
      <c r="W40" s="654"/>
      <c r="X40" s="654"/>
      <c r="Y40" s="655"/>
      <c r="Z40" s="656" t="s">
        <v>126</v>
      </c>
      <c r="AA40" s="656"/>
      <c r="AB40" s="656"/>
      <c r="AC40" s="656"/>
      <c r="AD40" s="657" t="s">
        <v>237</v>
      </c>
      <c r="AE40" s="657"/>
      <c r="AF40" s="657"/>
      <c r="AG40" s="657"/>
      <c r="AH40" s="657"/>
      <c r="AI40" s="657"/>
      <c r="AJ40" s="657"/>
      <c r="AK40" s="657"/>
      <c r="AL40" s="658" t="s">
        <v>126</v>
      </c>
      <c r="AM40" s="659"/>
      <c r="AN40" s="659"/>
      <c r="AO40" s="660"/>
      <c r="AQ40" s="731" t="s">
        <v>342</v>
      </c>
      <c r="AR40" s="732"/>
      <c r="AS40" s="732"/>
      <c r="AT40" s="732"/>
      <c r="AU40" s="732"/>
      <c r="AV40" s="732"/>
      <c r="AW40" s="732"/>
      <c r="AX40" s="732"/>
      <c r="AY40" s="733"/>
      <c r="AZ40" s="653" t="s">
        <v>237</v>
      </c>
      <c r="BA40" s="654"/>
      <c r="BB40" s="654"/>
      <c r="BC40" s="654"/>
      <c r="BD40" s="687"/>
      <c r="BE40" s="687"/>
      <c r="BF40" s="708"/>
      <c r="BG40" s="734" t="s">
        <v>343</v>
      </c>
      <c r="BH40" s="735"/>
      <c r="BI40" s="735"/>
      <c r="BJ40" s="735"/>
      <c r="BK40" s="735"/>
      <c r="BL40" s="234"/>
      <c r="BM40" s="669" t="s">
        <v>344</v>
      </c>
      <c r="BN40" s="669"/>
      <c r="BO40" s="669"/>
      <c r="BP40" s="669"/>
      <c r="BQ40" s="669"/>
      <c r="BR40" s="669"/>
      <c r="BS40" s="669"/>
      <c r="BT40" s="669"/>
      <c r="BU40" s="670"/>
      <c r="BV40" s="653">
        <v>92</v>
      </c>
      <c r="BW40" s="654"/>
      <c r="BX40" s="654"/>
      <c r="BY40" s="654"/>
      <c r="BZ40" s="654"/>
      <c r="CA40" s="654"/>
      <c r="CB40" s="663"/>
      <c r="CD40" s="668" t="s">
        <v>345</v>
      </c>
      <c r="CE40" s="669"/>
      <c r="CF40" s="669"/>
      <c r="CG40" s="669"/>
      <c r="CH40" s="669"/>
      <c r="CI40" s="669"/>
      <c r="CJ40" s="669"/>
      <c r="CK40" s="669"/>
      <c r="CL40" s="669"/>
      <c r="CM40" s="669"/>
      <c r="CN40" s="669"/>
      <c r="CO40" s="669"/>
      <c r="CP40" s="669"/>
      <c r="CQ40" s="670"/>
      <c r="CR40" s="653">
        <v>55618</v>
      </c>
      <c r="CS40" s="654"/>
      <c r="CT40" s="654"/>
      <c r="CU40" s="654"/>
      <c r="CV40" s="654"/>
      <c r="CW40" s="654"/>
      <c r="CX40" s="654"/>
      <c r="CY40" s="655"/>
      <c r="CZ40" s="658">
        <v>1.3</v>
      </c>
      <c r="DA40" s="689"/>
      <c r="DB40" s="689"/>
      <c r="DC40" s="692"/>
      <c r="DD40" s="662">
        <v>614</v>
      </c>
      <c r="DE40" s="654"/>
      <c r="DF40" s="654"/>
      <c r="DG40" s="654"/>
      <c r="DH40" s="654"/>
      <c r="DI40" s="654"/>
      <c r="DJ40" s="654"/>
      <c r="DK40" s="655"/>
      <c r="DL40" s="662">
        <v>600</v>
      </c>
      <c r="DM40" s="654"/>
      <c r="DN40" s="654"/>
      <c r="DO40" s="654"/>
      <c r="DP40" s="654"/>
      <c r="DQ40" s="654"/>
      <c r="DR40" s="654"/>
      <c r="DS40" s="654"/>
      <c r="DT40" s="654"/>
      <c r="DU40" s="654"/>
      <c r="DV40" s="655"/>
      <c r="DW40" s="658">
        <v>0</v>
      </c>
      <c r="DX40" s="689"/>
      <c r="DY40" s="689"/>
      <c r="DZ40" s="689"/>
      <c r="EA40" s="689"/>
      <c r="EB40" s="689"/>
      <c r="EC40" s="690"/>
    </row>
    <row r="41" spans="2:133" ht="11.25" customHeight="1" x14ac:dyDescent="0.15">
      <c r="B41" s="650" t="s">
        <v>346</v>
      </c>
      <c r="C41" s="651"/>
      <c r="D41" s="651"/>
      <c r="E41" s="651"/>
      <c r="F41" s="651"/>
      <c r="G41" s="651"/>
      <c r="H41" s="651"/>
      <c r="I41" s="651"/>
      <c r="J41" s="651"/>
      <c r="K41" s="651"/>
      <c r="L41" s="651"/>
      <c r="M41" s="651"/>
      <c r="N41" s="651"/>
      <c r="O41" s="651"/>
      <c r="P41" s="651"/>
      <c r="Q41" s="652"/>
      <c r="R41" s="653" t="s">
        <v>126</v>
      </c>
      <c r="S41" s="654"/>
      <c r="T41" s="654"/>
      <c r="U41" s="654"/>
      <c r="V41" s="654"/>
      <c r="W41" s="654"/>
      <c r="X41" s="654"/>
      <c r="Y41" s="655"/>
      <c r="Z41" s="656" t="s">
        <v>237</v>
      </c>
      <c r="AA41" s="656"/>
      <c r="AB41" s="656"/>
      <c r="AC41" s="656"/>
      <c r="AD41" s="657" t="s">
        <v>126</v>
      </c>
      <c r="AE41" s="657"/>
      <c r="AF41" s="657"/>
      <c r="AG41" s="657"/>
      <c r="AH41" s="657"/>
      <c r="AI41" s="657"/>
      <c r="AJ41" s="657"/>
      <c r="AK41" s="657"/>
      <c r="AL41" s="658" t="s">
        <v>237</v>
      </c>
      <c r="AM41" s="659"/>
      <c r="AN41" s="659"/>
      <c r="AO41" s="660"/>
      <c r="AQ41" s="731" t="s">
        <v>347</v>
      </c>
      <c r="AR41" s="732"/>
      <c r="AS41" s="732"/>
      <c r="AT41" s="732"/>
      <c r="AU41" s="732"/>
      <c r="AV41" s="732"/>
      <c r="AW41" s="732"/>
      <c r="AX41" s="732"/>
      <c r="AY41" s="733"/>
      <c r="AZ41" s="653">
        <v>35951</v>
      </c>
      <c r="BA41" s="654"/>
      <c r="BB41" s="654"/>
      <c r="BC41" s="654"/>
      <c r="BD41" s="687"/>
      <c r="BE41" s="687"/>
      <c r="BF41" s="708"/>
      <c r="BG41" s="734"/>
      <c r="BH41" s="735"/>
      <c r="BI41" s="735"/>
      <c r="BJ41" s="735"/>
      <c r="BK41" s="735"/>
      <c r="BL41" s="234"/>
      <c r="BM41" s="669" t="s">
        <v>348</v>
      </c>
      <c r="BN41" s="669"/>
      <c r="BO41" s="669"/>
      <c r="BP41" s="669"/>
      <c r="BQ41" s="669"/>
      <c r="BR41" s="669"/>
      <c r="BS41" s="669"/>
      <c r="BT41" s="669"/>
      <c r="BU41" s="670"/>
      <c r="BV41" s="653" t="s">
        <v>237</v>
      </c>
      <c r="BW41" s="654"/>
      <c r="BX41" s="654"/>
      <c r="BY41" s="654"/>
      <c r="BZ41" s="654"/>
      <c r="CA41" s="654"/>
      <c r="CB41" s="663"/>
      <c r="CD41" s="668" t="s">
        <v>349</v>
      </c>
      <c r="CE41" s="669"/>
      <c r="CF41" s="669"/>
      <c r="CG41" s="669"/>
      <c r="CH41" s="669"/>
      <c r="CI41" s="669"/>
      <c r="CJ41" s="669"/>
      <c r="CK41" s="669"/>
      <c r="CL41" s="669"/>
      <c r="CM41" s="669"/>
      <c r="CN41" s="669"/>
      <c r="CO41" s="669"/>
      <c r="CP41" s="669"/>
      <c r="CQ41" s="670"/>
      <c r="CR41" s="653" t="s">
        <v>126</v>
      </c>
      <c r="CS41" s="687"/>
      <c r="CT41" s="687"/>
      <c r="CU41" s="687"/>
      <c r="CV41" s="687"/>
      <c r="CW41" s="687"/>
      <c r="CX41" s="687"/>
      <c r="CY41" s="688"/>
      <c r="CZ41" s="658" t="s">
        <v>126</v>
      </c>
      <c r="DA41" s="689"/>
      <c r="DB41" s="689"/>
      <c r="DC41" s="692"/>
      <c r="DD41" s="662" t="s">
        <v>237</v>
      </c>
      <c r="DE41" s="687"/>
      <c r="DF41" s="687"/>
      <c r="DG41" s="687"/>
      <c r="DH41" s="687"/>
      <c r="DI41" s="687"/>
      <c r="DJ41" s="687"/>
      <c r="DK41" s="688"/>
      <c r="DL41" s="738"/>
      <c r="DM41" s="739"/>
      <c r="DN41" s="739"/>
      <c r="DO41" s="739"/>
      <c r="DP41" s="739"/>
      <c r="DQ41" s="739"/>
      <c r="DR41" s="739"/>
      <c r="DS41" s="739"/>
      <c r="DT41" s="739"/>
      <c r="DU41" s="739"/>
      <c r="DV41" s="740"/>
      <c r="DW41" s="741"/>
      <c r="DX41" s="742"/>
      <c r="DY41" s="742"/>
      <c r="DZ41" s="742"/>
      <c r="EA41" s="742"/>
      <c r="EB41" s="742"/>
      <c r="EC41" s="743"/>
    </row>
    <row r="42" spans="2:133" ht="11.25" customHeight="1" x14ac:dyDescent="0.15">
      <c r="B42" s="650" t="s">
        <v>350</v>
      </c>
      <c r="C42" s="651"/>
      <c r="D42" s="651"/>
      <c r="E42" s="651"/>
      <c r="F42" s="651"/>
      <c r="G42" s="651"/>
      <c r="H42" s="651"/>
      <c r="I42" s="651"/>
      <c r="J42" s="651"/>
      <c r="K42" s="651"/>
      <c r="L42" s="651"/>
      <c r="M42" s="651"/>
      <c r="N42" s="651"/>
      <c r="O42" s="651"/>
      <c r="P42" s="651"/>
      <c r="Q42" s="652"/>
      <c r="R42" s="653">
        <v>55381</v>
      </c>
      <c r="S42" s="654"/>
      <c r="T42" s="654"/>
      <c r="U42" s="654"/>
      <c r="V42" s="654"/>
      <c r="W42" s="654"/>
      <c r="X42" s="654"/>
      <c r="Y42" s="655"/>
      <c r="Z42" s="656">
        <v>1.2</v>
      </c>
      <c r="AA42" s="656"/>
      <c r="AB42" s="656"/>
      <c r="AC42" s="656"/>
      <c r="AD42" s="657" t="s">
        <v>237</v>
      </c>
      <c r="AE42" s="657"/>
      <c r="AF42" s="657"/>
      <c r="AG42" s="657"/>
      <c r="AH42" s="657"/>
      <c r="AI42" s="657"/>
      <c r="AJ42" s="657"/>
      <c r="AK42" s="657"/>
      <c r="AL42" s="658" t="s">
        <v>126</v>
      </c>
      <c r="AM42" s="659"/>
      <c r="AN42" s="659"/>
      <c r="AO42" s="660"/>
      <c r="AQ42" s="752" t="s">
        <v>351</v>
      </c>
      <c r="AR42" s="753"/>
      <c r="AS42" s="753"/>
      <c r="AT42" s="753"/>
      <c r="AU42" s="753"/>
      <c r="AV42" s="753"/>
      <c r="AW42" s="753"/>
      <c r="AX42" s="753"/>
      <c r="AY42" s="754"/>
      <c r="AZ42" s="744">
        <v>89891</v>
      </c>
      <c r="BA42" s="745"/>
      <c r="BB42" s="745"/>
      <c r="BC42" s="745"/>
      <c r="BD42" s="724"/>
      <c r="BE42" s="724"/>
      <c r="BF42" s="726"/>
      <c r="BG42" s="736"/>
      <c r="BH42" s="737"/>
      <c r="BI42" s="737"/>
      <c r="BJ42" s="737"/>
      <c r="BK42" s="737"/>
      <c r="BL42" s="235"/>
      <c r="BM42" s="679" t="s">
        <v>352</v>
      </c>
      <c r="BN42" s="679"/>
      <c r="BO42" s="679"/>
      <c r="BP42" s="679"/>
      <c r="BQ42" s="679"/>
      <c r="BR42" s="679"/>
      <c r="BS42" s="679"/>
      <c r="BT42" s="679"/>
      <c r="BU42" s="680"/>
      <c r="BV42" s="744">
        <v>364</v>
      </c>
      <c r="BW42" s="745"/>
      <c r="BX42" s="745"/>
      <c r="BY42" s="745"/>
      <c r="BZ42" s="745"/>
      <c r="CA42" s="745"/>
      <c r="CB42" s="751"/>
      <c r="CD42" s="650" t="s">
        <v>353</v>
      </c>
      <c r="CE42" s="651"/>
      <c r="CF42" s="651"/>
      <c r="CG42" s="651"/>
      <c r="CH42" s="651"/>
      <c r="CI42" s="651"/>
      <c r="CJ42" s="651"/>
      <c r="CK42" s="651"/>
      <c r="CL42" s="651"/>
      <c r="CM42" s="651"/>
      <c r="CN42" s="651"/>
      <c r="CO42" s="651"/>
      <c r="CP42" s="651"/>
      <c r="CQ42" s="652"/>
      <c r="CR42" s="653">
        <v>793196</v>
      </c>
      <c r="CS42" s="654"/>
      <c r="CT42" s="654"/>
      <c r="CU42" s="654"/>
      <c r="CV42" s="654"/>
      <c r="CW42" s="654"/>
      <c r="CX42" s="654"/>
      <c r="CY42" s="655"/>
      <c r="CZ42" s="658">
        <v>17.8</v>
      </c>
      <c r="DA42" s="659"/>
      <c r="DB42" s="659"/>
      <c r="DC42" s="671"/>
      <c r="DD42" s="662">
        <v>168539</v>
      </c>
      <c r="DE42" s="654"/>
      <c r="DF42" s="654"/>
      <c r="DG42" s="654"/>
      <c r="DH42" s="654"/>
      <c r="DI42" s="654"/>
      <c r="DJ42" s="654"/>
      <c r="DK42" s="655"/>
      <c r="DL42" s="738"/>
      <c r="DM42" s="739"/>
      <c r="DN42" s="739"/>
      <c r="DO42" s="739"/>
      <c r="DP42" s="739"/>
      <c r="DQ42" s="739"/>
      <c r="DR42" s="739"/>
      <c r="DS42" s="739"/>
      <c r="DT42" s="739"/>
      <c r="DU42" s="739"/>
      <c r="DV42" s="740"/>
      <c r="DW42" s="741"/>
      <c r="DX42" s="742"/>
      <c r="DY42" s="742"/>
      <c r="DZ42" s="742"/>
      <c r="EA42" s="742"/>
      <c r="EB42" s="742"/>
      <c r="EC42" s="743"/>
    </row>
    <row r="43" spans="2:133" ht="11.25" customHeight="1" x14ac:dyDescent="0.15">
      <c r="B43" s="694" t="s">
        <v>354</v>
      </c>
      <c r="C43" s="695"/>
      <c r="D43" s="695"/>
      <c r="E43" s="695"/>
      <c r="F43" s="695"/>
      <c r="G43" s="695"/>
      <c r="H43" s="695"/>
      <c r="I43" s="695"/>
      <c r="J43" s="695"/>
      <c r="K43" s="695"/>
      <c r="L43" s="695"/>
      <c r="M43" s="695"/>
      <c r="N43" s="695"/>
      <c r="O43" s="695"/>
      <c r="P43" s="695"/>
      <c r="Q43" s="696"/>
      <c r="R43" s="744">
        <v>4666451</v>
      </c>
      <c r="S43" s="745"/>
      <c r="T43" s="745"/>
      <c r="U43" s="745"/>
      <c r="V43" s="745"/>
      <c r="W43" s="745"/>
      <c r="X43" s="745"/>
      <c r="Y43" s="746"/>
      <c r="Z43" s="747">
        <v>100</v>
      </c>
      <c r="AA43" s="747"/>
      <c r="AB43" s="747"/>
      <c r="AC43" s="747"/>
      <c r="AD43" s="748">
        <v>2205716</v>
      </c>
      <c r="AE43" s="748"/>
      <c r="AF43" s="748"/>
      <c r="AG43" s="748"/>
      <c r="AH43" s="748"/>
      <c r="AI43" s="748"/>
      <c r="AJ43" s="748"/>
      <c r="AK43" s="748"/>
      <c r="AL43" s="749">
        <v>100</v>
      </c>
      <c r="AM43" s="725"/>
      <c r="AN43" s="725"/>
      <c r="AO43" s="750"/>
      <c r="BV43" s="236"/>
      <c r="BW43" s="236"/>
      <c r="BX43" s="236"/>
      <c r="BY43" s="236"/>
      <c r="BZ43" s="236"/>
      <c r="CA43" s="236"/>
      <c r="CB43" s="236"/>
      <c r="CD43" s="650" t="s">
        <v>355</v>
      </c>
      <c r="CE43" s="651"/>
      <c r="CF43" s="651"/>
      <c r="CG43" s="651"/>
      <c r="CH43" s="651"/>
      <c r="CI43" s="651"/>
      <c r="CJ43" s="651"/>
      <c r="CK43" s="651"/>
      <c r="CL43" s="651"/>
      <c r="CM43" s="651"/>
      <c r="CN43" s="651"/>
      <c r="CO43" s="651"/>
      <c r="CP43" s="651"/>
      <c r="CQ43" s="652"/>
      <c r="CR43" s="653">
        <v>26637</v>
      </c>
      <c r="CS43" s="687"/>
      <c r="CT43" s="687"/>
      <c r="CU43" s="687"/>
      <c r="CV43" s="687"/>
      <c r="CW43" s="687"/>
      <c r="CX43" s="687"/>
      <c r="CY43" s="688"/>
      <c r="CZ43" s="658">
        <v>0.6</v>
      </c>
      <c r="DA43" s="689"/>
      <c r="DB43" s="689"/>
      <c r="DC43" s="692"/>
      <c r="DD43" s="662">
        <v>26637</v>
      </c>
      <c r="DE43" s="687"/>
      <c r="DF43" s="687"/>
      <c r="DG43" s="687"/>
      <c r="DH43" s="687"/>
      <c r="DI43" s="687"/>
      <c r="DJ43" s="687"/>
      <c r="DK43" s="688"/>
      <c r="DL43" s="738"/>
      <c r="DM43" s="739"/>
      <c r="DN43" s="739"/>
      <c r="DO43" s="739"/>
      <c r="DP43" s="739"/>
      <c r="DQ43" s="739"/>
      <c r="DR43" s="739"/>
      <c r="DS43" s="739"/>
      <c r="DT43" s="739"/>
      <c r="DU43" s="739"/>
      <c r="DV43" s="740"/>
      <c r="DW43" s="741"/>
      <c r="DX43" s="742"/>
      <c r="DY43" s="742"/>
      <c r="DZ43" s="742"/>
      <c r="EA43" s="742"/>
      <c r="EB43" s="742"/>
      <c r="EC43" s="743"/>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65" t="s">
        <v>303</v>
      </c>
      <c r="CE44" s="766"/>
      <c r="CF44" s="650" t="s">
        <v>356</v>
      </c>
      <c r="CG44" s="651"/>
      <c r="CH44" s="651"/>
      <c r="CI44" s="651"/>
      <c r="CJ44" s="651"/>
      <c r="CK44" s="651"/>
      <c r="CL44" s="651"/>
      <c r="CM44" s="651"/>
      <c r="CN44" s="651"/>
      <c r="CO44" s="651"/>
      <c r="CP44" s="651"/>
      <c r="CQ44" s="652"/>
      <c r="CR44" s="653">
        <v>793196</v>
      </c>
      <c r="CS44" s="654"/>
      <c r="CT44" s="654"/>
      <c r="CU44" s="654"/>
      <c r="CV44" s="654"/>
      <c r="CW44" s="654"/>
      <c r="CX44" s="654"/>
      <c r="CY44" s="655"/>
      <c r="CZ44" s="658">
        <v>17.8</v>
      </c>
      <c r="DA44" s="659"/>
      <c r="DB44" s="659"/>
      <c r="DC44" s="671"/>
      <c r="DD44" s="662">
        <v>168539</v>
      </c>
      <c r="DE44" s="654"/>
      <c r="DF44" s="654"/>
      <c r="DG44" s="654"/>
      <c r="DH44" s="654"/>
      <c r="DI44" s="654"/>
      <c r="DJ44" s="654"/>
      <c r="DK44" s="655"/>
      <c r="DL44" s="738"/>
      <c r="DM44" s="739"/>
      <c r="DN44" s="739"/>
      <c r="DO44" s="739"/>
      <c r="DP44" s="739"/>
      <c r="DQ44" s="739"/>
      <c r="DR44" s="739"/>
      <c r="DS44" s="739"/>
      <c r="DT44" s="739"/>
      <c r="DU44" s="739"/>
      <c r="DV44" s="740"/>
      <c r="DW44" s="741"/>
      <c r="DX44" s="742"/>
      <c r="DY44" s="742"/>
      <c r="DZ44" s="742"/>
      <c r="EA44" s="742"/>
      <c r="EB44" s="742"/>
      <c r="EC44" s="743"/>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7"/>
      <c r="CE45" s="768"/>
      <c r="CF45" s="650" t="s">
        <v>358</v>
      </c>
      <c r="CG45" s="651"/>
      <c r="CH45" s="651"/>
      <c r="CI45" s="651"/>
      <c r="CJ45" s="651"/>
      <c r="CK45" s="651"/>
      <c r="CL45" s="651"/>
      <c r="CM45" s="651"/>
      <c r="CN45" s="651"/>
      <c r="CO45" s="651"/>
      <c r="CP45" s="651"/>
      <c r="CQ45" s="652"/>
      <c r="CR45" s="653">
        <v>504524</v>
      </c>
      <c r="CS45" s="687"/>
      <c r="CT45" s="687"/>
      <c r="CU45" s="687"/>
      <c r="CV45" s="687"/>
      <c r="CW45" s="687"/>
      <c r="CX45" s="687"/>
      <c r="CY45" s="688"/>
      <c r="CZ45" s="658">
        <v>11.4</v>
      </c>
      <c r="DA45" s="689"/>
      <c r="DB45" s="689"/>
      <c r="DC45" s="692"/>
      <c r="DD45" s="662">
        <v>101283</v>
      </c>
      <c r="DE45" s="687"/>
      <c r="DF45" s="687"/>
      <c r="DG45" s="687"/>
      <c r="DH45" s="687"/>
      <c r="DI45" s="687"/>
      <c r="DJ45" s="687"/>
      <c r="DK45" s="688"/>
      <c r="DL45" s="738"/>
      <c r="DM45" s="739"/>
      <c r="DN45" s="739"/>
      <c r="DO45" s="739"/>
      <c r="DP45" s="739"/>
      <c r="DQ45" s="739"/>
      <c r="DR45" s="739"/>
      <c r="DS45" s="739"/>
      <c r="DT45" s="739"/>
      <c r="DU45" s="739"/>
      <c r="DV45" s="740"/>
      <c r="DW45" s="741"/>
      <c r="DX45" s="742"/>
      <c r="DY45" s="742"/>
      <c r="DZ45" s="742"/>
      <c r="EA45" s="742"/>
      <c r="EB45" s="742"/>
      <c r="EC45" s="743"/>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7"/>
      <c r="CE46" s="768"/>
      <c r="CF46" s="650" t="s">
        <v>360</v>
      </c>
      <c r="CG46" s="651"/>
      <c r="CH46" s="651"/>
      <c r="CI46" s="651"/>
      <c r="CJ46" s="651"/>
      <c r="CK46" s="651"/>
      <c r="CL46" s="651"/>
      <c r="CM46" s="651"/>
      <c r="CN46" s="651"/>
      <c r="CO46" s="651"/>
      <c r="CP46" s="651"/>
      <c r="CQ46" s="652"/>
      <c r="CR46" s="653">
        <v>268609</v>
      </c>
      <c r="CS46" s="654"/>
      <c r="CT46" s="654"/>
      <c r="CU46" s="654"/>
      <c r="CV46" s="654"/>
      <c r="CW46" s="654"/>
      <c r="CX46" s="654"/>
      <c r="CY46" s="655"/>
      <c r="CZ46" s="658">
        <v>6</v>
      </c>
      <c r="DA46" s="659"/>
      <c r="DB46" s="659"/>
      <c r="DC46" s="671"/>
      <c r="DD46" s="662">
        <v>47193</v>
      </c>
      <c r="DE46" s="654"/>
      <c r="DF46" s="654"/>
      <c r="DG46" s="654"/>
      <c r="DH46" s="654"/>
      <c r="DI46" s="654"/>
      <c r="DJ46" s="654"/>
      <c r="DK46" s="655"/>
      <c r="DL46" s="738"/>
      <c r="DM46" s="739"/>
      <c r="DN46" s="739"/>
      <c r="DO46" s="739"/>
      <c r="DP46" s="739"/>
      <c r="DQ46" s="739"/>
      <c r="DR46" s="739"/>
      <c r="DS46" s="739"/>
      <c r="DT46" s="739"/>
      <c r="DU46" s="739"/>
      <c r="DV46" s="740"/>
      <c r="DW46" s="741"/>
      <c r="DX46" s="742"/>
      <c r="DY46" s="742"/>
      <c r="DZ46" s="742"/>
      <c r="EA46" s="742"/>
      <c r="EB46" s="742"/>
      <c r="EC46" s="743"/>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7"/>
      <c r="CE47" s="768"/>
      <c r="CF47" s="650" t="s">
        <v>362</v>
      </c>
      <c r="CG47" s="651"/>
      <c r="CH47" s="651"/>
      <c r="CI47" s="651"/>
      <c r="CJ47" s="651"/>
      <c r="CK47" s="651"/>
      <c r="CL47" s="651"/>
      <c r="CM47" s="651"/>
      <c r="CN47" s="651"/>
      <c r="CO47" s="651"/>
      <c r="CP47" s="651"/>
      <c r="CQ47" s="652"/>
      <c r="CR47" s="653" t="s">
        <v>126</v>
      </c>
      <c r="CS47" s="687"/>
      <c r="CT47" s="687"/>
      <c r="CU47" s="687"/>
      <c r="CV47" s="687"/>
      <c r="CW47" s="687"/>
      <c r="CX47" s="687"/>
      <c r="CY47" s="688"/>
      <c r="CZ47" s="658" t="s">
        <v>237</v>
      </c>
      <c r="DA47" s="689"/>
      <c r="DB47" s="689"/>
      <c r="DC47" s="692"/>
      <c r="DD47" s="662" t="s">
        <v>126</v>
      </c>
      <c r="DE47" s="687"/>
      <c r="DF47" s="687"/>
      <c r="DG47" s="687"/>
      <c r="DH47" s="687"/>
      <c r="DI47" s="687"/>
      <c r="DJ47" s="687"/>
      <c r="DK47" s="688"/>
      <c r="DL47" s="738"/>
      <c r="DM47" s="739"/>
      <c r="DN47" s="739"/>
      <c r="DO47" s="739"/>
      <c r="DP47" s="739"/>
      <c r="DQ47" s="739"/>
      <c r="DR47" s="739"/>
      <c r="DS47" s="739"/>
      <c r="DT47" s="739"/>
      <c r="DU47" s="739"/>
      <c r="DV47" s="740"/>
      <c r="DW47" s="741"/>
      <c r="DX47" s="742"/>
      <c r="DY47" s="742"/>
      <c r="DZ47" s="742"/>
      <c r="EA47" s="742"/>
      <c r="EB47" s="742"/>
      <c r="EC47" s="743"/>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9"/>
      <c r="CE48" s="770"/>
      <c r="CF48" s="650" t="s">
        <v>363</v>
      </c>
      <c r="CG48" s="651"/>
      <c r="CH48" s="651"/>
      <c r="CI48" s="651"/>
      <c r="CJ48" s="651"/>
      <c r="CK48" s="651"/>
      <c r="CL48" s="651"/>
      <c r="CM48" s="651"/>
      <c r="CN48" s="651"/>
      <c r="CO48" s="651"/>
      <c r="CP48" s="651"/>
      <c r="CQ48" s="652"/>
      <c r="CR48" s="653" t="s">
        <v>126</v>
      </c>
      <c r="CS48" s="654"/>
      <c r="CT48" s="654"/>
      <c r="CU48" s="654"/>
      <c r="CV48" s="654"/>
      <c r="CW48" s="654"/>
      <c r="CX48" s="654"/>
      <c r="CY48" s="655"/>
      <c r="CZ48" s="658" t="s">
        <v>237</v>
      </c>
      <c r="DA48" s="659"/>
      <c r="DB48" s="659"/>
      <c r="DC48" s="671"/>
      <c r="DD48" s="662" t="s">
        <v>175</v>
      </c>
      <c r="DE48" s="654"/>
      <c r="DF48" s="654"/>
      <c r="DG48" s="654"/>
      <c r="DH48" s="654"/>
      <c r="DI48" s="654"/>
      <c r="DJ48" s="654"/>
      <c r="DK48" s="655"/>
      <c r="DL48" s="738"/>
      <c r="DM48" s="739"/>
      <c r="DN48" s="739"/>
      <c r="DO48" s="739"/>
      <c r="DP48" s="739"/>
      <c r="DQ48" s="739"/>
      <c r="DR48" s="739"/>
      <c r="DS48" s="739"/>
      <c r="DT48" s="739"/>
      <c r="DU48" s="739"/>
      <c r="DV48" s="740"/>
      <c r="DW48" s="741"/>
      <c r="DX48" s="742"/>
      <c r="DY48" s="742"/>
      <c r="DZ48" s="742"/>
      <c r="EA48" s="742"/>
      <c r="EB48" s="742"/>
      <c r="EC48" s="743"/>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94" t="s">
        <v>364</v>
      </c>
      <c r="CE49" s="695"/>
      <c r="CF49" s="695"/>
      <c r="CG49" s="695"/>
      <c r="CH49" s="695"/>
      <c r="CI49" s="695"/>
      <c r="CJ49" s="695"/>
      <c r="CK49" s="695"/>
      <c r="CL49" s="695"/>
      <c r="CM49" s="695"/>
      <c r="CN49" s="695"/>
      <c r="CO49" s="695"/>
      <c r="CP49" s="695"/>
      <c r="CQ49" s="696"/>
      <c r="CR49" s="744">
        <v>4443968</v>
      </c>
      <c r="CS49" s="724"/>
      <c r="CT49" s="724"/>
      <c r="CU49" s="724"/>
      <c r="CV49" s="724"/>
      <c r="CW49" s="724"/>
      <c r="CX49" s="724"/>
      <c r="CY49" s="755"/>
      <c r="CZ49" s="749">
        <v>100</v>
      </c>
      <c r="DA49" s="756"/>
      <c r="DB49" s="756"/>
      <c r="DC49" s="757"/>
      <c r="DD49" s="758">
        <v>2896417</v>
      </c>
      <c r="DE49" s="724"/>
      <c r="DF49" s="724"/>
      <c r="DG49" s="724"/>
      <c r="DH49" s="724"/>
      <c r="DI49" s="724"/>
      <c r="DJ49" s="724"/>
      <c r="DK49" s="755"/>
      <c r="DL49" s="759"/>
      <c r="DM49" s="760"/>
      <c r="DN49" s="760"/>
      <c r="DO49" s="760"/>
      <c r="DP49" s="760"/>
      <c r="DQ49" s="760"/>
      <c r="DR49" s="760"/>
      <c r="DS49" s="760"/>
      <c r="DT49" s="760"/>
      <c r="DU49" s="760"/>
      <c r="DV49" s="761"/>
      <c r="DW49" s="762"/>
      <c r="DX49" s="763"/>
      <c r="DY49" s="763"/>
      <c r="DZ49" s="763"/>
      <c r="EA49" s="763"/>
      <c r="EB49" s="763"/>
      <c r="EC49" s="764"/>
    </row>
  </sheetData>
  <sheetProtection algorithmName="SHA-512" hashValue="O3G9LuA67plhqaRnM5pJ/r2L8dMNXqCqrQ8G+mY7qxWbPgB8kfnx47zOKD3yMRKs8IVtekFyen+LJIpg15tTTw==" saltValue="SplsM+4m76rSffsNAKpk0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5" zoomScale="70" zoomScaleNormal="25" zoomScaleSheetLayoutView="70" workbookViewId="0">
      <selection activeCell="CM14" sqref="CM14:CQ1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00" t="s">
        <v>366</v>
      </c>
      <c r="DK2" s="801"/>
      <c r="DL2" s="801"/>
      <c r="DM2" s="801"/>
      <c r="DN2" s="801"/>
      <c r="DO2" s="802"/>
      <c r="DP2" s="249"/>
      <c r="DQ2" s="800" t="s">
        <v>367</v>
      </c>
      <c r="DR2" s="801"/>
      <c r="DS2" s="801"/>
      <c r="DT2" s="801"/>
      <c r="DU2" s="801"/>
      <c r="DV2" s="801"/>
      <c r="DW2" s="801"/>
      <c r="DX2" s="801"/>
      <c r="DY2" s="801"/>
      <c r="DZ2" s="8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03" t="s">
        <v>368</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94" t="s">
        <v>370</v>
      </c>
      <c r="B5" s="795"/>
      <c r="C5" s="795"/>
      <c r="D5" s="795"/>
      <c r="E5" s="795"/>
      <c r="F5" s="795"/>
      <c r="G5" s="795"/>
      <c r="H5" s="795"/>
      <c r="I5" s="795"/>
      <c r="J5" s="795"/>
      <c r="K5" s="795"/>
      <c r="L5" s="795"/>
      <c r="M5" s="795"/>
      <c r="N5" s="795"/>
      <c r="O5" s="795"/>
      <c r="P5" s="796"/>
      <c r="Q5" s="771" t="s">
        <v>371</v>
      </c>
      <c r="R5" s="772"/>
      <c r="S5" s="772"/>
      <c r="T5" s="772"/>
      <c r="U5" s="773"/>
      <c r="V5" s="771" t="s">
        <v>372</v>
      </c>
      <c r="W5" s="772"/>
      <c r="X5" s="772"/>
      <c r="Y5" s="772"/>
      <c r="Z5" s="773"/>
      <c r="AA5" s="771" t="s">
        <v>373</v>
      </c>
      <c r="AB5" s="772"/>
      <c r="AC5" s="772"/>
      <c r="AD5" s="772"/>
      <c r="AE5" s="772"/>
      <c r="AF5" s="804" t="s">
        <v>374</v>
      </c>
      <c r="AG5" s="772"/>
      <c r="AH5" s="772"/>
      <c r="AI5" s="772"/>
      <c r="AJ5" s="783"/>
      <c r="AK5" s="772" t="s">
        <v>375</v>
      </c>
      <c r="AL5" s="772"/>
      <c r="AM5" s="772"/>
      <c r="AN5" s="772"/>
      <c r="AO5" s="773"/>
      <c r="AP5" s="771" t="s">
        <v>376</v>
      </c>
      <c r="AQ5" s="772"/>
      <c r="AR5" s="772"/>
      <c r="AS5" s="772"/>
      <c r="AT5" s="773"/>
      <c r="AU5" s="771" t="s">
        <v>377</v>
      </c>
      <c r="AV5" s="772"/>
      <c r="AW5" s="772"/>
      <c r="AX5" s="772"/>
      <c r="AY5" s="783"/>
      <c r="AZ5" s="256"/>
      <c r="BA5" s="256"/>
      <c r="BB5" s="256"/>
      <c r="BC5" s="256"/>
      <c r="BD5" s="256"/>
      <c r="BE5" s="257"/>
      <c r="BF5" s="257"/>
      <c r="BG5" s="257"/>
      <c r="BH5" s="257"/>
      <c r="BI5" s="257"/>
      <c r="BJ5" s="257"/>
      <c r="BK5" s="257"/>
      <c r="BL5" s="257"/>
      <c r="BM5" s="257"/>
      <c r="BN5" s="257"/>
      <c r="BO5" s="257"/>
      <c r="BP5" s="257"/>
      <c r="BQ5" s="794" t="s">
        <v>378</v>
      </c>
      <c r="BR5" s="795"/>
      <c r="BS5" s="795"/>
      <c r="BT5" s="795"/>
      <c r="BU5" s="795"/>
      <c r="BV5" s="795"/>
      <c r="BW5" s="795"/>
      <c r="BX5" s="795"/>
      <c r="BY5" s="795"/>
      <c r="BZ5" s="795"/>
      <c r="CA5" s="795"/>
      <c r="CB5" s="795"/>
      <c r="CC5" s="795"/>
      <c r="CD5" s="795"/>
      <c r="CE5" s="795"/>
      <c r="CF5" s="795"/>
      <c r="CG5" s="796"/>
      <c r="CH5" s="771" t="s">
        <v>379</v>
      </c>
      <c r="CI5" s="772"/>
      <c r="CJ5" s="772"/>
      <c r="CK5" s="772"/>
      <c r="CL5" s="773"/>
      <c r="CM5" s="771" t="s">
        <v>380</v>
      </c>
      <c r="CN5" s="772"/>
      <c r="CO5" s="772"/>
      <c r="CP5" s="772"/>
      <c r="CQ5" s="773"/>
      <c r="CR5" s="771" t="s">
        <v>381</v>
      </c>
      <c r="CS5" s="772"/>
      <c r="CT5" s="772"/>
      <c r="CU5" s="772"/>
      <c r="CV5" s="773"/>
      <c r="CW5" s="771" t="s">
        <v>382</v>
      </c>
      <c r="CX5" s="772"/>
      <c r="CY5" s="772"/>
      <c r="CZ5" s="772"/>
      <c r="DA5" s="773"/>
      <c r="DB5" s="771" t="s">
        <v>383</v>
      </c>
      <c r="DC5" s="772"/>
      <c r="DD5" s="772"/>
      <c r="DE5" s="772"/>
      <c r="DF5" s="773"/>
      <c r="DG5" s="777" t="s">
        <v>384</v>
      </c>
      <c r="DH5" s="778"/>
      <c r="DI5" s="778"/>
      <c r="DJ5" s="778"/>
      <c r="DK5" s="779"/>
      <c r="DL5" s="777" t="s">
        <v>385</v>
      </c>
      <c r="DM5" s="778"/>
      <c r="DN5" s="778"/>
      <c r="DO5" s="778"/>
      <c r="DP5" s="779"/>
      <c r="DQ5" s="771" t="s">
        <v>386</v>
      </c>
      <c r="DR5" s="772"/>
      <c r="DS5" s="772"/>
      <c r="DT5" s="772"/>
      <c r="DU5" s="773"/>
      <c r="DV5" s="771" t="s">
        <v>377</v>
      </c>
      <c r="DW5" s="772"/>
      <c r="DX5" s="772"/>
      <c r="DY5" s="772"/>
      <c r="DZ5" s="783"/>
      <c r="EA5" s="254"/>
    </row>
    <row r="6" spans="1:131" s="255" customFormat="1" ht="26.25" customHeight="1" thickBot="1" x14ac:dyDescent="0.2">
      <c r="A6" s="797"/>
      <c r="B6" s="798"/>
      <c r="C6" s="798"/>
      <c r="D6" s="798"/>
      <c r="E6" s="798"/>
      <c r="F6" s="798"/>
      <c r="G6" s="798"/>
      <c r="H6" s="798"/>
      <c r="I6" s="798"/>
      <c r="J6" s="798"/>
      <c r="K6" s="798"/>
      <c r="L6" s="798"/>
      <c r="M6" s="798"/>
      <c r="N6" s="798"/>
      <c r="O6" s="798"/>
      <c r="P6" s="799"/>
      <c r="Q6" s="774"/>
      <c r="R6" s="775"/>
      <c r="S6" s="775"/>
      <c r="T6" s="775"/>
      <c r="U6" s="776"/>
      <c r="V6" s="774"/>
      <c r="W6" s="775"/>
      <c r="X6" s="775"/>
      <c r="Y6" s="775"/>
      <c r="Z6" s="776"/>
      <c r="AA6" s="774"/>
      <c r="AB6" s="775"/>
      <c r="AC6" s="775"/>
      <c r="AD6" s="775"/>
      <c r="AE6" s="775"/>
      <c r="AF6" s="805"/>
      <c r="AG6" s="775"/>
      <c r="AH6" s="775"/>
      <c r="AI6" s="775"/>
      <c r="AJ6" s="784"/>
      <c r="AK6" s="775"/>
      <c r="AL6" s="775"/>
      <c r="AM6" s="775"/>
      <c r="AN6" s="775"/>
      <c r="AO6" s="776"/>
      <c r="AP6" s="774"/>
      <c r="AQ6" s="775"/>
      <c r="AR6" s="775"/>
      <c r="AS6" s="775"/>
      <c r="AT6" s="776"/>
      <c r="AU6" s="774"/>
      <c r="AV6" s="775"/>
      <c r="AW6" s="775"/>
      <c r="AX6" s="775"/>
      <c r="AY6" s="784"/>
      <c r="AZ6" s="252"/>
      <c r="BA6" s="252"/>
      <c r="BB6" s="252"/>
      <c r="BC6" s="252"/>
      <c r="BD6" s="252"/>
      <c r="BE6" s="253"/>
      <c r="BF6" s="253"/>
      <c r="BG6" s="253"/>
      <c r="BH6" s="253"/>
      <c r="BI6" s="253"/>
      <c r="BJ6" s="253"/>
      <c r="BK6" s="253"/>
      <c r="BL6" s="253"/>
      <c r="BM6" s="253"/>
      <c r="BN6" s="253"/>
      <c r="BO6" s="253"/>
      <c r="BP6" s="253"/>
      <c r="BQ6" s="797"/>
      <c r="BR6" s="798"/>
      <c r="BS6" s="798"/>
      <c r="BT6" s="798"/>
      <c r="BU6" s="798"/>
      <c r="BV6" s="798"/>
      <c r="BW6" s="798"/>
      <c r="BX6" s="798"/>
      <c r="BY6" s="798"/>
      <c r="BZ6" s="798"/>
      <c r="CA6" s="798"/>
      <c r="CB6" s="798"/>
      <c r="CC6" s="798"/>
      <c r="CD6" s="798"/>
      <c r="CE6" s="798"/>
      <c r="CF6" s="798"/>
      <c r="CG6" s="799"/>
      <c r="CH6" s="774"/>
      <c r="CI6" s="775"/>
      <c r="CJ6" s="775"/>
      <c r="CK6" s="775"/>
      <c r="CL6" s="776"/>
      <c r="CM6" s="774"/>
      <c r="CN6" s="775"/>
      <c r="CO6" s="775"/>
      <c r="CP6" s="775"/>
      <c r="CQ6" s="776"/>
      <c r="CR6" s="774"/>
      <c r="CS6" s="775"/>
      <c r="CT6" s="775"/>
      <c r="CU6" s="775"/>
      <c r="CV6" s="776"/>
      <c r="CW6" s="774"/>
      <c r="CX6" s="775"/>
      <c r="CY6" s="775"/>
      <c r="CZ6" s="775"/>
      <c r="DA6" s="776"/>
      <c r="DB6" s="774"/>
      <c r="DC6" s="775"/>
      <c r="DD6" s="775"/>
      <c r="DE6" s="775"/>
      <c r="DF6" s="776"/>
      <c r="DG6" s="780"/>
      <c r="DH6" s="781"/>
      <c r="DI6" s="781"/>
      <c r="DJ6" s="781"/>
      <c r="DK6" s="782"/>
      <c r="DL6" s="780"/>
      <c r="DM6" s="781"/>
      <c r="DN6" s="781"/>
      <c r="DO6" s="781"/>
      <c r="DP6" s="782"/>
      <c r="DQ6" s="774"/>
      <c r="DR6" s="775"/>
      <c r="DS6" s="775"/>
      <c r="DT6" s="775"/>
      <c r="DU6" s="776"/>
      <c r="DV6" s="774"/>
      <c r="DW6" s="775"/>
      <c r="DX6" s="775"/>
      <c r="DY6" s="775"/>
      <c r="DZ6" s="784"/>
      <c r="EA6" s="254"/>
    </row>
    <row r="7" spans="1:131" s="255" customFormat="1" ht="26.25" customHeight="1" thickTop="1" x14ac:dyDescent="0.15">
      <c r="A7" s="258">
        <v>1</v>
      </c>
      <c r="B7" s="785" t="s">
        <v>387</v>
      </c>
      <c r="C7" s="786"/>
      <c r="D7" s="786"/>
      <c r="E7" s="786"/>
      <c r="F7" s="786"/>
      <c r="G7" s="786"/>
      <c r="H7" s="786"/>
      <c r="I7" s="786"/>
      <c r="J7" s="786"/>
      <c r="K7" s="786"/>
      <c r="L7" s="786"/>
      <c r="M7" s="786"/>
      <c r="N7" s="786"/>
      <c r="O7" s="786"/>
      <c r="P7" s="787"/>
      <c r="Q7" s="788">
        <v>4666</v>
      </c>
      <c r="R7" s="789"/>
      <c r="S7" s="789"/>
      <c r="T7" s="789"/>
      <c r="U7" s="789"/>
      <c r="V7" s="789">
        <v>4444</v>
      </c>
      <c r="W7" s="789"/>
      <c r="X7" s="789"/>
      <c r="Y7" s="789"/>
      <c r="Z7" s="789"/>
      <c r="AA7" s="789">
        <v>222</v>
      </c>
      <c r="AB7" s="789"/>
      <c r="AC7" s="789"/>
      <c r="AD7" s="789"/>
      <c r="AE7" s="790"/>
      <c r="AF7" s="791">
        <v>212</v>
      </c>
      <c r="AG7" s="792"/>
      <c r="AH7" s="792"/>
      <c r="AI7" s="792"/>
      <c r="AJ7" s="793"/>
      <c r="AK7" s="828" t="s">
        <v>506</v>
      </c>
      <c r="AL7" s="829"/>
      <c r="AM7" s="829"/>
      <c r="AN7" s="829"/>
      <c r="AO7" s="829"/>
      <c r="AP7" s="829">
        <v>5411</v>
      </c>
      <c r="AQ7" s="829"/>
      <c r="AR7" s="829"/>
      <c r="AS7" s="829"/>
      <c r="AT7" s="829"/>
      <c r="AU7" s="830"/>
      <c r="AV7" s="830"/>
      <c r="AW7" s="830"/>
      <c r="AX7" s="830"/>
      <c r="AY7" s="831"/>
      <c r="AZ7" s="252"/>
      <c r="BA7" s="252"/>
      <c r="BB7" s="252"/>
      <c r="BC7" s="252"/>
      <c r="BD7" s="252"/>
      <c r="BE7" s="253"/>
      <c r="BF7" s="253"/>
      <c r="BG7" s="253"/>
      <c r="BH7" s="253"/>
      <c r="BI7" s="253"/>
      <c r="BJ7" s="253"/>
      <c r="BK7" s="253"/>
      <c r="BL7" s="253"/>
      <c r="BM7" s="253"/>
      <c r="BN7" s="253"/>
      <c r="BO7" s="253"/>
      <c r="BP7" s="253"/>
      <c r="BQ7" s="259">
        <v>1</v>
      </c>
      <c r="BR7" s="260"/>
      <c r="BS7" s="832" t="s">
        <v>573</v>
      </c>
      <c r="BT7" s="833"/>
      <c r="BU7" s="833"/>
      <c r="BV7" s="833"/>
      <c r="BW7" s="833"/>
      <c r="BX7" s="833"/>
      <c r="BY7" s="833"/>
      <c r="BZ7" s="833"/>
      <c r="CA7" s="833"/>
      <c r="CB7" s="833"/>
      <c r="CC7" s="833"/>
      <c r="CD7" s="833"/>
      <c r="CE7" s="833"/>
      <c r="CF7" s="833"/>
      <c r="CG7" s="834"/>
      <c r="CH7" s="825">
        <v>22</v>
      </c>
      <c r="CI7" s="826"/>
      <c r="CJ7" s="826"/>
      <c r="CK7" s="826"/>
      <c r="CL7" s="827"/>
      <c r="CM7" s="825">
        <v>59</v>
      </c>
      <c r="CN7" s="826"/>
      <c r="CO7" s="826"/>
      <c r="CP7" s="826"/>
      <c r="CQ7" s="827"/>
      <c r="CR7" s="825">
        <v>27</v>
      </c>
      <c r="CS7" s="826"/>
      <c r="CT7" s="826"/>
      <c r="CU7" s="826"/>
      <c r="CV7" s="827"/>
      <c r="CW7" s="825" t="s">
        <v>506</v>
      </c>
      <c r="CX7" s="826"/>
      <c r="CY7" s="826"/>
      <c r="CZ7" s="826"/>
      <c r="DA7" s="827"/>
      <c r="DB7" s="825" t="s">
        <v>506</v>
      </c>
      <c r="DC7" s="826"/>
      <c r="DD7" s="826"/>
      <c r="DE7" s="826"/>
      <c r="DF7" s="827"/>
      <c r="DG7" s="825" t="s">
        <v>506</v>
      </c>
      <c r="DH7" s="826"/>
      <c r="DI7" s="826"/>
      <c r="DJ7" s="826"/>
      <c r="DK7" s="827"/>
      <c r="DL7" s="825" t="s">
        <v>506</v>
      </c>
      <c r="DM7" s="826"/>
      <c r="DN7" s="826"/>
      <c r="DO7" s="826"/>
      <c r="DP7" s="827"/>
      <c r="DQ7" s="825" t="s">
        <v>506</v>
      </c>
      <c r="DR7" s="826"/>
      <c r="DS7" s="826"/>
      <c r="DT7" s="826"/>
      <c r="DU7" s="827"/>
      <c r="DV7" s="806"/>
      <c r="DW7" s="807"/>
      <c r="DX7" s="807"/>
      <c r="DY7" s="807"/>
      <c r="DZ7" s="808"/>
      <c r="EA7" s="254"/>
    </row>
    <row r="8" spans="1:131" s="255" customFormat="1" ht="26.25" customHeight="1" x14ac:dyDescent="0.15">
      <c r="A8" s="26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818"/>
      <c r="AL8" s="819"/>
      <c r="AM8" s="819"/>
      <c r="AN8" s="819"/>
      <c r="AO8" s="819"/>
      <c r="AP8" s="819"/>
      <c r="AQ8" s="819"/>
      <c r="AR8" s="819"/>
      <c r="AS8" s="819"/>
      <c r="AT8" s="819"/>
      <c r="AU8" s="820"/>
      <c r="AV8" s="820"/>
      <c r="AW8" s="820"/>
      <c r="AX8" s="820"/>
      <c r="AY8" s="821"/>
      <c r="AZ8" s="252"/>
      <c r="BA8" s="252"/>
      <c r="BB8" s="252"/>
      <c r="BC8" s="252"/>
      <c r="BD8" s="252"/>
      <c r="BE8" s="253"/>
      <c r="BF8" s="253"/>
      <c r="BG8" s="253"/>
      <c r="BH8" s="253"/>
      <c r="BI8" s="253"/>
      <c r="BJ8" s="253"/>
      <c r="BK8" s="253"/>
      <c r="BL8" s="253"/>
      <c r="BM8" s="253"/>
      <c r="BN8" s="253"/>
      <c r="BO8" s="253"/>
      <c r="BP8" s="253"/>
      <c r="BQ8" s="262">
        <v>2</v>
      </c>
      <c r="BR8" s="263"/>
      <c r="BS8" s="822"/>
      <c r="BT8" s="823"/>
      <c r="BU8" s="823"/>
      <c r="BV8" s="823"/>
      <c r="BW8" s="823"/>
      <c r="BX8" s="823"/>
      <c r="BY8" s="823"/>
      <c r="BZ8" s="823"/>
      <c r="CA8" s="823"/>
      <c r="CB8" s="823"/>
      <c r="CC8" s="823"/>
      <c r="CD8" s="823"/>
      <c r="CE8" s="823"/>
      <c r="CF8" s="823"/>
      <c r="CG8" s="824"/>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4"/>
    </row>
    <row r="9" spans="1:131" s="255" customFormat="1" ht="26.25" customHeight="1" x14ac:dyDescent="0.15">
      <c r="A9" s="26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818"/>
      <c r="AL9" s="819"/>
      <c r="AM9" s="819"/>
      <c r="AN9" s="819"/>
      <c r="AO9" s="819"/>
      <c r="AP9" s="819"/>
      <c r="AQ9" s="819"/>
      <c r="AR9" s="819"/>
      <c r="AS9" s="819"/>
      <c r="AT9" s="819"/>
      <c r="AU9" s="820"/>
      <c r="AV9" s="820"/>
      <c r="AW9" s="820"/>
      <c r="AX9" s="820"/>
      <c r="AY9" s="821"/>
      <c r="AZ9" s="252"/>
      <c r="BA9" s="252"/>
      <c r="BB9" s="252"/>
      <c r="BC9" s="252"/>
      <c r="BD9" s="252"/>
      <c r="BE9" s="253"/>
      <c r="BF9" s="253"/>
      <c r="BG9" s="253"/>
      <c r="BH9" s="253"/>
      <c r="BI9" s="253"/>
      <c r="BJ9" s="253"/>
      <c r="BK9" s="253"/>
      <c r="BL9" s="253"/>
      <c r="BM9" s="253"/>
      <c r="BN9" s="253"/>
      <c r="BO9" s="253"/>
      <c r="BP9" s="253"/>
      <c r="BQ9" s="262">
        <v>3</v>
      </c>
      <c r="BR9" s="263"/>
      <c r="BS9" s="822"/>
      <c r="BT9" s="823"/>
      <c r="BU9" s="823"/>
      <c r="BV9" s="823"/>
      <c r="BW9" s="823"/>
      <c r="BX9" s="823"/>
      <c r="BY9" s="823"/>
      <c r="BZ9" s="823"/>
      <c r="CA9" s="823"/>
      <c r="CB9" s="823"/>
      <c r="CC9" s="823"/>
      <c r="CD9" s="823"/>
      <c r="CE9" s="823"/>
      <c r="CF9" s="823"/>
      <c r="CG9" s="824"/>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4"/>
    </row>
    <row r="10" spans="1:131" s="255" customFormat="1" ht="26.25" customHeight="1" x14ac:dyDescent="0.15">
      <c r="A10" s="26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818"/>
      <c r="AL10" s="819"/>
      <c r="AM10" s="819"/>
      <c r="AN10" s="819"/>
      <c r="AO10" s="819"/>
      <c r="AP10" s="819"/>
      <c r="AQ10" s="819"/>
      <c r="AR10" s="819"/>
      <c r="AS10" s="819"/>
      <c r="AT10" s="819"/>
      <c r="AU10" s="820"/>
      <c r="AV10" s="820"/>
      <c r="AW10" s="820"/>
      <c r="AX10" s="820"/>
      <c r="AY10" s="821"/>
      <c r="AZ10" s="252"/>
      <c r="BA10" s="252"/>
      <c r="BB10" s="252"/>
      <c r="BC10" s="252"/>
      <c r="BD10" s="252"/>
      <c r="BE10" s="253"/>
      <c r="BF10" s="253"/>
      <c r="BG10" s="253"/>
      <c r="BH10" s="253"/>
      <c r="BI10" s="253"/>
      <c r="BJ10" s="253"/>
      <c r="BK10" s="253"/>
      <c r="BL10" s="253"/>
      <c r="BM10" s="253"/>
      <c r="BN10" s="253"/>
      <c r="BO10" s="253"/>
      <c r="BP10" s="253"/>
      <c r="BQ10" s="262">
        <v>4</v>
      </c>
      <c r="BR10" s="263"/>
      <c r="BS10" s="822"/>
      <c r="BT10" s="823"/>
      <c r="BU10" s="823"/>
      <c r="BV10" s="823"/>
      <c r="BW10" s="823"/>
      <c r="BX10" s="823"/>
      <c r="BY10" s="823"/>
      <c r="BZ10" s="823"/>
      <c r="CA10" s="823"/>
      <c r="CB10" s="823"/>
      <c r="CC10" s="823"/>
      <c r="CD10" s="823"/>
      <c r="CE10" s="823"/>
      <c r="CF10" s="823"/>
      <c r="CG10" s="824"/>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4"/>
    </row>
    <row r="11" spans="1:131" s="255" customFormat="1" ht="26.25" customHeight="1" x14ac:dyDescent="0.15">
      <c r="A11" s="26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818"/>
      <c r="AL11" s="819"/>
      <c r="AM11" s="819"/>
      <c r="AN11" s="819"/>
      <c r="AO11" s="819"/>
      <c r="AP11" s="819"/>
      <c r="AQ11" s="819"/>
      <c r="AR11" s="819"/>
      <c r="AS11" s="819"/>
      <c r="AT11" s="819"/>
      <c r="AU11" s="820"/>
      <c r="AV11" s="820"/>
      <c r="AW11" s="820"/>
      <c r="AX11" s="820"/>
      <c r="AY11" s="821"/>
      <c r="AZ11" s="252"/>
      <c r="BA11" s="252"/>
      <c r="BB11" s="252"/>
      <c r="BC11" s="252"/>
      <c r="BD11" s="252"/>
      <c r="BE11" s="253"/>
      <c r="BF11" s="253"/>
      <c r="BG11" s="253"/>
      <c r="BH11" s="253"/>
      <c r="BI11" s="253"/>
      <c r="BJ11" s="253"/>
      <c r="BK11" s="253"/>
      <c r="BL11" s="253"/>
      <c r="BM11" s="253"/>
      <c r="BN11" s="253"/>
      <c r="BO11" s="253"/>
      <c r="BP11" s="253"/>
      <c r="BQ11" s="262">
        <v>5</v>
      </c>
      <c r="BR11" s="263"/>
      <c r="BS11" s="822"/>
      <c r="BT11" s="823"/>
      <c r="BU11" s="823"/>
      <c r="BV11" s="823"/>
      <c r="BW11" s="823"/>
      <c r="BX11" s="823"/>
      <c r="BY11" s="823"/>
      <c r="BZ11" s="823"/>
      <c r="CA11" s="823"/>
      <c r="CB11" s="823"/>
      <c r="CC11" s="823"/>
      <c r="CD11" s="823"/>
      <c r="CE11" s="823"/>
      <c r="CF11" s="823"/>
      <c r="CG11" s="824"/>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4"/>
    </row>
    <row r="12" spans="1:131" s="255" customFormat="1" ht="26.25" customHeight="1" x14ac:dyDescent="0.15">
      <c r="A12" s="26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818"/>
      <c r="AL12" s="819"/>
      <c r="AM12" s="819"/>
      <c r="AN12" s="819"/>
      <c r="AO12" s="819"/>
      <c r="AP12" s="819"/>
      <c r="AQ12" s="819"/>
      <c r="AR12" s="819"/>
      <c r="AS12" s="819"/>
      <c r="AT12" s="819"/>
      <c r="AU12" s="820"/>
      <c r="AV12" s="820"/>
      <c r="AW12" s="820"/>
      <c r="AX12" s="820"/>
      <c r="AY12" s="821"/>
      <c r="AZ12" s="252"/>
      <c r="BA12" s="252"/>
      <c r="BB12" s="252"/>
      <c r="BC12" s="252"/>
      <c r="BD12" s="252"/>
      <c r="BE12" s="253"/>
      <c r="BF12" s="253"/>
      <c r="BG12" s="253"/>
      <c r="BH12" s="253"/>
      <c r="BI12" s="253"/>
      <c r="BJ12" s="253"/>
      <c r="BK12" s="253"/>
      <c r="BL12" s="253"/>
      <c r="BM12" s="253"/>
      <c r="BN12" s="253"/>
      <c r="BO12" s="253"/>
      <c r="BP12" s="253"/>
      <c r="BQ12" s="262">
        <v>6</v>
      </c>
      <c r="BR12" s="263"/>
      <c r="BS12" s="822"/>
      <c r="BT12" s="823"/>
      <c r="BU12" s="823"/>
      <c r="BV12" s="823"/>
      <c r="BW12" s="823"/>
      <c r="BX12" s="823"/>
      <c r="BY12" s="823"/>
      <c r="BZ12" s="823"/>
      <c r="CA12" s="823"/>
      <c r="CB12" s="823"/>
      <c r="CC12" s="823"/>
      <c r="CD12" s="823"/>
      <c r="CE12" s="823"/>
      <c r="CF12" s="823"/>
      <c r="CG12" s="824"/>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4"/>
    </row>
    <row r="13" spans="1:131" s="255" customFormat="1" ht="26.25" customHeight="1" x14ac:dyDescent="0.15">
      <c r="A13" s="26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818"/>
      <c r="AL13" s="819"/>
      <c r="AM13" s="819"/>
      <c r="AN13" s="819"/>
      <c r="AO13" s="819"/>
      <c r="AP13" s="819"/>
      <c r="AQ13" s="819"/>
      <c r="AR13" s="819"/>
      <c r="AS13" s="819"/>
      <c r="AT13" s="819"/>
      <c r="AU13" s="820"/>
      <c r="AV13" s="820"/>
      <c r="AW13" s="820"/>
      <c r="AX13" s="820"/>
      <c r="AY13" s="821"/>
      <c r="AZ13" s="252"/>
      <c r="BA13" s="252"/>
      <c r="BB13" s="252"/>
      <c r="BC13" s="252"/>
      <c r="BD13" s="252"/>
      <c r="BE13" s="253"/>
      <c r="BF13" s="253"/>
      <c r="BG13" s="253"/>
      <c r="BH13" s="253"/>
      <c r="BI13" s="253"/>
      <c r="BJ13" s="253"/>
      <c r="BK13" s="253"/>
      <c r="BL13" s="253"/>
      <c r="BM13" s="253"/>
      <c r="BN13" s="253"/>
      <c r="BO13" s="253"/>
      <c r="BP13" s="253"/>
      <c r="BQ13" s="262">
        <v>7</v>
      </c>
      <c r="BR13" s="263"/>
      <c r="BS13" s="822"/>
      <c r="BT13" s="823"/>
      <c r="BU13" s="823"/>
      <c r="BV13" s="823"/>
      <c r="BW13" s="823"/>
      <c r="BX13" s="823"/>
      <c r="BY13" s="823"/>
      <c r="BZ13" s="823"/>
      <c r="CA13" s="823"/>
      <c r="CB13" s="823"/>
      <c r="CC13" s="823"/>
      <c r="CD13" s="823"/>
      <c r="CE13" s="823"/>
      <c r="CF13" s="823"/>
      <c r="CG13" s="824"/>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4"/>
    </row>
    <row r="14" spans="1:131" s="255" customFormat="1" ht="26.25" customHeight="1" x14ac:dyDescent="0.15">
      <c r="A14" s="26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818"/>
      <c r="AL14" s="819"/>
      <c r="AM14" s="819"/>
      <c r="AN14" s="819"/>
      <c r="AO14" s="819"/>
      <c r="AP14" s="819"/>
      <c r="AQ14" s="819"/>
      <c r="AR14" s="819"/>
      <c r="AS14" s="819"/>
      <c r="AT14" s="819"/>
      <c r="AU14" s="820"/>
      <c r="AV14" s="820"/>
      <c r="AW14" s="820"/>
      <c r="AX14" s="820"/>
      <c r="AY14" s="821"/>
      <c r="AZ14" s="252"/>
      <c r="BA14" s="252"/>
      <c r="BB14" s="252"/>
      <c r="BC14" s="252"/>
      <c r="BD14" s="252"/>
      <c r="BE14" s="253"/>
      <c r="BF14" s="253"/>
      <c r="BG14" s="253"/>
      <c r="BH14" s="253"/>
      <c r="BI14" s="253"/>
      <c r="BJ14" s="253"/>
      <c r="BK14" s="253"/>
      <c r="BL14" s="253"/>
      <c r="BM14" s="253"/>
      <c r="BN14" s="253"/>
      <c r="BO14" s="253"/>
      <c r="BP14" s="253"/>
      <c r="BQ14" s="262">
        <v>8</v>
      </c>
      <c r="BR14" s="263"/>
      <c r="BS14" s="822"/>
      <c r="BT14" s="823"/>
      <c r="BU14" s="823"/>
      <c r="BV14" s="823"/>
      <c r="BW14" s="823"/>
      <c r="BX14" s="823"/>
      <c r="BY14" s="823"/>
      <c r="BZ14" s="823"/>
      <c r="CA14" s="823"/>
      <c r="CB14" s="823"/>
      <c r="CC14" s="823"/>
      <c r="CD14" s="823"/>
      <c r="CE14" s="823"/>
      <c r="CF14" s="823"/>
      <c r="CG14" s="824"/>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4"/>
    </row>
    <row r="15" spans="1:131" s="255" customFormat="1" ht="26.25" customHeight="1" x14ac:dyDescent="0.15">
      <c r="A15" s="26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818"/>
      <c r="AL15" s="819"/>
      <c r="AM15" s="819"/>
      <c r="AN15" s="819"/>
      <c r="AO15" s="819"/>
      <c r="AP15" s="819"/>
      <c r="AQ15" s="819"/>
      <c r="AR15" s="819"/>
      <c r="AS15" s="819"/>
      <c r="AT15" s="819"/>
      <c r="AU15" s="820"/>
      <c r="AV15" s="820"/>
      <c r="AW15" s="820"/>
      <c r="AX15" s="820"/>
      <c r="AY15" s="821"/>
      <c r="AZ15" s="252"/>
      <c r="BA15" s="252"/>
      <c r="BB15" s="252"/>
      <c r="BC15" s="252"/>
      <c r="BD15" s="252"/>
      <c r="BE15" s="253"/>
      <c r="BF15" s="253"/>
      <c r="BG15" s="253"/>
      <c r="BH15" s="253"/>
      <c r="BI15" s="253"/>
      <c r="BJ15" s="253"/>
      <c r="BK15" s="253"/>
      <c r="BL15" s="253"/>
      <c r="BM15" s="253"/>
      <c r="BN15" s="253"/>
      <c r="BO15" s="253"/>
      <c r="BP15" s="253"/>
      <c r="BQ15" s="262">
        <v>9</v>
      </c>
      <c r="BR15" s="263"/>
      <c r="BS15" s="822"/>
      <c r="BT15" s="823"/>
      <c r="BU15" s="823"/>
      <c r="BV15" s="823"/>
      <c r="BW15" s="823"/>
      <c r="BX15" s="823"/>
      <c r="BY15" s="823"/>
      <c r="BZ15" s="823"/>
      <c r="CA15" s="823"/>
      <c r="CB15" s="823"/>
      <c r="CC15" s="823"/>
      <c r="CD15" s="823"/>
      <c r="CE15" s="823"/>
      <c r="CF15" s="823"/>
      <c r="CG15" s="824"/>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4"/>
    </row>
    <row r="16" spans="1:131" s="255" customFormat="1" ht="26.25" customHeight="1" x14ac:dyDescent="0.15">
      <c r="A16" s="26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818"/>
      <c r="AL16" s="819"/>
      <c r="AM16" s="819"/>
      <c r="AN16" s="819"/>
      <c r="AO16" s="819"/>
      <c r="AP16" s="819"/>
      <c r="AQ16" s="819"/>
      <c r="AR16" s="819"/>
      <c r="AS16" s="819"/>
      <c r="AT16" s="819"/>
      <c r="AU16" s="820"/>
      <c r="AV16" s="820"/>
      <c r="AW16" s="820"/>
      <c r="AX16" s="820"/>
      <c r="AY16" s="821"/>
      <c r="AZ16" s="252"/>
      <c r="BA16" s="252"/>
      <c r="BB16" s="252"/>
      <c r="BC16" s="252"/>
      <c r="BD16" s="252"/>
      <c r="BE16" s="253"/>
      <c r="BF16" s="253"/>
      <c r="BG16" s="253"/>
      <c r="BH16" s="253"/>
      <c r="BI16" s="253"/>
      <c r="BJ16" s="253"/>
      <c r="BK16" s="253"/>
      <c r="BL16" s="253"/>
      <c r="BM16" s="253"/>
      <c r="BN16" s="253"/>
      <c r="BO16" s="253"/>
      <c r="BP16" s="253"/>
      <c r="BQ16" s="262">
        <v>10</v>
      </c>
      <c r="BR16" s="263"/>
      <c r="BS16" s="822"/>
      <c r="BT16" s="823"/>
      <c r="BU16" s="823"/>
      <c r="BV16" s="823"/>
      <c r="BW16" s="823"/>
      <c r="BX16" s="823"/>
      <c r="BY16" s="823"/>
      <c r="BZ16" s="823"/>
      <c r="CA16" s="823"/>
      <c r="CB16" s="823"/>
      <c r="CC16" s="823"/>
      <c r="CD16" s="823"/>
      <c r="CE16" s="823"/>
      <c r="CF16" s="823"/>
      <c r="CG16" s="824"/>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4"/>
    </row>
    <row r="17" spans="1:131" s="255" customFormat="1" ht="26.25" customHeight="1" x14ac:dyDescent="0.15">
      <c r="A17" s="26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818"/>
      <c r="AL17" s="819"/>
      <c r="AM17" s="819"/>
      <c r="AN17" s="819"/>
      <c r="AO17" s="819"/>
      <c r="AP17" s="819"/>
      <c r="AQ17" s="819"/>
      <c r="AR17" s="819"/>
      <c r="AS17" s="819"/>
      <c r="AT17" s="819"/>
      <c r="AU17" s="820"/>
      <c r="AV17" s="820"/>
      <c r="AW17" s="820"/>
      <c r="AX17" s="820"/>
      <c r="AY17" s="821"/>
      <c r="AZ17" s="252"/>
      <c r="BA17" s="252"/>
      <c r="BB17" s="252"/>
      <c r="BC17" s="252"/>
      <c r="BD17" s="252"/>
      <c r="BE17" s="253"/>
      <c r="BF17" s="253"/>
      <c r="BG17" s="253"/>
      <c r="BH17" s="253"/>
      <c r="BI17" s="253"/>
      <c r="BJ17" s="253"/>
      <c r="BK17" s="253"/>
      <c r="BL17" s="253"/>
      <c r="BM17" s="253"/>
      <c r="BN17" s="253"/>
      <c r="BO17" s="253"/>
      <c r="BP17" s="253"/>
      <c r="BQ17" s="262">
        <v>11</v>
      </c>
      <c r="BR17" s="263"/>
      <c r="BS17" s="822"/>
      <c r="BT17" s="823"/>
      <c r="BU17" s="823"/>
      <c r="BV17" s="823"/>
      <c r="BW17" s="823"/>
      <c r="BX17" s="823"/>
      <c r="BY17" s="823"/>
      <c r="BZ17" s="823"/>
      <c r="CA17" s="823"/>
      <c r="CB17" s="823"/>
      <c r="CC17" s="823"/>
      <c r="CD17" s="823"/>
      <c r="CE17" s="823"/>
      <c r="CF17" s="823"/>
      <c r="CG17" s="824"/>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4"/>
    </row>
    <row r="18" spans="1:131" s="255" customFormat="1" ht="26.25" customHeight="1" x14ac:dyDescent="0.15">
      <c r="A18" s="26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818"/>
      <c r="AL18" s="819"/>
      <c r="AM18" s="819"/>
      <c r="AN18" s="819"/>
      <c r="AO18" s="819"/>
      <c r="AP18" s="819"/>
      <c r="AQ18" s="819"/>
      <c r="AR18" s="819"/>
      <c r="AS18" s="819"/>
      <c r="AT18" s="819"/>
      <c r="AU18" s="820"/>
      <c r="AV18" s="820"/>
      <c r="AW18" s="820"/>
      <c r="AX18" s="820"/>
      <c r="AY18" s="821"/>
      <c r="AZ18" s="252"/>
      <c r="BA18" s="252"/>
      <c r="BB18" s="252"/>
      <c r="BC18" s="252"/>
      <c r="BD18" s="252"/>
      <c r="BE18" s="253"/>
      <c r="BF18" s="253"/>
      <c r="BG18" s="253"/>
      <c r="BH18" s="253"/>
      <c r="BI18" s="253"/>
      <c r="BJ18" s="253"/>
      <c r="BK18" s="253"/>
      <c r="BL18" s="253"/>
      <c r="BM18" s="253"/>
      <c r="BN18" s="253"/>
      <c r="BO18" s="253"/>
      <c r="BP18" s="253"/>
      <c r="BQ18" s="262">
        <v>12</v>
      </c>
      <c r="BR18" s="263"/>
      <c r="BS18" s="822"/>
      <c r="BT18" s="823"/>
      <c r="BU18" s="823"/>
      <c r="BV18" s="823"/>
      <c r="BW18" s="823"/>
      <c r="BX18" s="823"/>
      <c r="BY18" s="823"/>
      <c r="BZ18" s="823"/>
      <c r="CA18" s="823"/>
      <c r="CB18" s="823"/>
      <c r="CC18" s="823"/>
      <c r="CD18" s="823"/>
      <c r="CE18" s="823"/>
      <c r="CF18" s="823"/>
      <c r="CG18" s="824"/>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4"/>
    </row>
    <row r="19" spans="1:131" s="255" customFormat="1" ht="26.25" customHeight="1" x14ac:dyDescent="0.15">
      <c r="A19" s="26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818"/>
      <c r="AL19" s="819"/>
      <c r="AM19" s="819"/>
      <c r="AN19" s="819"/>
      <c r="AO19" s="819"/>
      <c r="AP19" s="819"/>
      <c r="AQ19" s="819"/>
      <c r="AR19" s="819"/>
      <c r="AS19" s="819"/>
      <c r="AT19" s="819"/>
      <c r="AU19" s="820"/>
      <c r="AV19" s="820"/>
      <c r="AW19" s="820"/>
      <c r="AX19" s="820"/>
      <c r="AY19" s="821"/>
      <c r="AZ19" s="252"/>
      <c r="BA19" s="252"/>
      <c r="BB19" s="252"/>
      <c r="BC19" s="252"/>
      <c r="BD19" s="252"/>
      <c r="BE19" s="253"/>
      <c r="BF19" s="253"/>
      <c r="BG19" s="253"/>
      <c r="BH19" s="253"/>
      <c r="BI19" s="253"/>
      <c r="BJ19" s="253"/>
      <c r="BK19" s="253"/>
      <c r="BL19" s="253"/>
      <c r="BM19" s="253"/>
      <c r="BN19" s="253"/>
      <c r="BO19" s="253"/>
      <c r="BP19" s="253"/>
      <c r="BQ19" s="262">
        <v>13</v>
      </c>
      <c r="BR19" s="263"/>
      <c r="BS19" s="822"/>
      <c r="BT19" s="823"/>
      <c r="BU19" s="823"/>
      <c r="BV19" s="823"/>
      <c r="BW19" s="823"/>
      <c r="BX19" s="823"/>
      <c r="BY19" s="823"/>
      <c r="BZ19" s="823"/>
      <c r="CA19" s="823"/>
      <c r="CB19" s="823"/>
      <c r="CC19" s="823"/>
      <c r="CD19" s="823"/>
      <c r="CE19" s="823"/>
      <c r="CF19" s="823"/>
      <c r="CG19" s="824"/>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4"/>
    </row>
    <row r="20" spans="1:131" s="255" customFormat="1" ht="26.25" customHeight="1" x14ac:dyDescent="0.15">
      <c r="A20" s="26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818"/>
      <c r="AL20" s="819"/>
      <c r="AM20" s="819"/>
      <c r="AN20" s="819"/>
      <c r="AO20" s="819"/>
      <c r="AP20" s="819"/>
      <c r="AQ20" s="819"/>
      <c r="AR20" s="819"/>
      <c r="AS20" s="819"/>
      <c r="AT20" s="819"/>
      <c r="AU20" s="820"/>
      <c r="AV20" s="820"/>
      <c r="AW20" s="820"/>
      <c r="AX20" s="820"/>
      <c r="AY20" s="821"/>
      <c r="AZ20" s="252"/>
      <c r="BA20" s="252"/>
      <c r="BB20" s="252"/>
      <c r="BC20" s="252"/>
      <c r="BD20" s="252"/>
      <c r="BE20" s="253"/>
      <c r="BF20" s="253"/>
      <c r="BG20" s="253"/>
      <c r="BH20" s="253"/>
      <c r="BI20" s="253"/>
      <c r="BJ20" s="253"/>
      <c r="BK20" s="253"/>
      <c r="BL20" s="253"/>
      <c r="BM20" s="253"/>
      <c r="BN20" s="253"/>
      <c r="BO20" s="253"/>
      <c r="BP20" s="253"/>
      <c r="BQ20" s="262">
        <v>14</v>
      </c>
      <c r="BR20" s="263"/>
      <c r="BS20" s="822"/>
      <c r="BT20" s="823"/>
      <c r="BU20" s="823"/>
      <c r="BV20" s="823"/>
      <c r="BW20" s="823"/>
      <c r="BX20" s="823"/>
      <c r="BY20" s="823"/>
      <c r="BZ20" s="823"/>
      <c r="CA20" s="823"/>
      <c r="CB20" s="823"/>
      <c r="CC20" s="823"/>
      <c r="CD20" s="823"/>
      <c r="CE20" s="823"/>
      <c r="CF20" s="823"/>
      <c r="CG20" s="824"/>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4"/>
    </row>
    <row r="21" spans="1:131" s="255" customFormat="1" ht="26.25" customHeight="1" thickBot="1" x14ac:dyDescent="0.2">
      <c r="A21" s="26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818"/>
      <c r="AL21" s="819"/>
      <c r="AM21" s="819"/>
      <c r="AN21" s="819"/>
      <c r="AO21" s="819"/>
      <c r="AP21" s="819"/>
      <c r="AQ21" s="819"/>
      <c r="AR21" s="819"/>
      <c r="AS21" s="819"/>
      <c r="AT21" s="819"/>
      <c r="AU21" s="820"/>
      <c r="AV21" s="820"/>
      <c r="AW21" s="820"/>
      <c r="AX21" s="820"/>
      <c r="AY21" s="821"/>
      <c r="AZ21" s="252"/>
      <c r="BA21" s="252"/>
      <c r="BB21" s="252"/>
      <c r="BC21" s="252"/>
      <c r="BD21" s="252"/>
      <c r="BE21" s="253"/>
      <c r="BF21" s="253"/>
      <c r="BG21" s="253"/>
      <c r="BH21" s="253"/>
      <c r="BI21" s="253"/>
      <c r="BJ21" s="253"/>
      <c r="BK21" s="253"/>
      <c r="BL21" s="253"/>
      <c r="BM21" s="253"/>
      <c r="BN21" s="253"/>
      <c r="BO21" s="253"/>
      <c r="BP21" s="253"/>
      <c r="BQ21" s="262">
        <v>15</v>
      </c>
      <c r="BR21" s="263"/>
      <c r="BS21" s="822"/>
      <c r="BT21" s="823"/>
      <c r="BU21" s="823"/>
      <c r="BV21" s="823"/>
      <c r="BW21" s="823"/>
      <c r="BX21" s="823"/>
      <c r="BY21" s="823"/>
      <c r="BZ21" s="823"/>
      <c r="CA21" s="823"/>
      <c r="CB21" s="823"/>
      <c r="CC21" s="823"/>
      <c r="CD21" s="823"/>
      <c r="CE21" s="823"/>
      <c r="CF21" s="823"/>
      <c r="CG21" s="824"/>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4"/>
    </row>
    <row r="22" spans="1:131" s="255" customFormat="1" ht="26.25" customHeight="1" x14ac:dyDescent="0.15">
      <c r="A22" s="261">
        <v>16</v>
      </c>
      <c r="B22" s="809"/>
      <c r="C22" s="810"/>
      <c r="D22" s="810"/>
      <c r="E22" s="810"/>
      <c r="F22" s="810"/>
      <c r="G22" s="810"/>
      <c r="H22" s="810"/>
      <c r="I22" s="810"/>
      <c r="J22" s="810"/>
      <c r="K22" s="810"/>
      <c r="L22" s="810"/>
      <c r="M22" s="810"/>
      <c r="N22" s="810"/>
      <c r="O22" s="810"/>
      <c r="P22" s="811"/>
      <c r="Q22" s="841"/>
      <c r="R22" s="842"/>
      <c r="S22" s="842"/>
      <c r="T22" s="842"/>
      <c r="U22" s="842"/>
      <c r="V22" s="842"/>
      <c r="W22" s="842"/>
      <c r="X22" s="842"/>
      <c r="Y22" s="842"/>
      <c r="Z22" s="842"/>
      <c r="AA22" s="842"/>
      <c r="AB22" s="842"/>
      <c r="AC22" s="842"/>
      <c r="AD22" s="842"/>
      <c r="AE22" s="843"/>
      <c r="AF22" s="815"/>
      <c r="AG22" s="816"/>
      <c r="AH22" s="816"/>
      <c r="AI22" s="816"/>
      <c r="AJ22" s="817"/>
      <c r="AK22" s="856"/>
      <c r="AL22" s="857"/>
      <c r="AM22" s="857"/>
      <c r="AN22" s="857"/>
      <c r="AO22" s="857"/>
      <c r="AP22" s="857"/>
      <c r="AQ22" s="857"/>
      <c r="AR22" s="857"/>
      <c r="AS22" s="857"/>
      <c r="AT22" s="857"/>
      <c r="AU22" s="858"/>
      <c r="AV22" s="858"/>
      <c r="AW22" s="858"/>
      <c r="AX22" s="858"/>
      <c r="AY22" s="859"/>
      <c r="AZ22" s="860" t="s">
        <v>388</v>
      </c>
      <c r="BA22" s="860"/>
      <c r="BB22" s="860"/>
      <c r="BC22" s="860"/>
      <c r="BD22" s="861"/>
      <c r="BE22" s="253"/>
      <c r="BF22" s="253"/>
      <c r="BG22" s="253"/>
      <c r="BH22" s="253"/>
      <c r="BI22" s="253"/>
      <c r="BJ22" s="253"/>
      <c r="BK22" s="253"/>
      <c r="BL22" s="253"/>
      <c r="BM22" s="253"/>
      <c r="BN22" s="253"/>
      <c r="BO22" s="253"/>
      <c r="BP22" s="253"/>
      <c r="BQ22" s="262">
        <v>16</v>
      </c>
      <c r="BR22" s="263"/>
      <c r="BS22" s="822"/>
      <c r="BT22" s="823"/>
      <c r="BU22" s="823"/>
      <c r="BV22" s="823"/>
      <c r="BW22" s="823"/>
      <c r="BX22" s="823"/>
      <c r="BY22" s="823"/>
      <c r="BZ22" s="823"/>
      <c r="CA22" s="823"/>
      <c r="CB22" s="823"/>
      <c r="CC22" s="823"/>
      <c r="CD22" s="823"/>
      <c r="CE22" s="823"/>
      <c r="CF22" s="823"/>
      <c r="CG22" s="824"/>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4"/>
    </row>
    <row r="23" spans="1:131" s="255" customFormat="1" ht="26.25" customHeight="1" thickBot="1" x14ac:dyDescent="0.2">
      <c r="A23" s="264" t="s">
        <v>389</v>
      </c>
      <c r="B23" s="844" t="s">
        <v>390</v>
      </c>
      <c r="C23" s="845"/>
      <c r="D23" s="845"/>
      <c r="E23" s="845"/>
      <c r="F23" s="845"/>
      <c r="G23" s="845"/>
      <c r="H23" s="845"/>
      <c r="I23" s="845"/>
      <c r="J23" s="845"/>
      <c r="K23" s="845"/>
      <c r="L23" s="845"/>
      <c r="M23" s="845"/>
      <c r="N23" s="845"/>
      <c r="O23" s="845"/>
      <c r="P23" s="846"/>
      <c r="Q23" s="847">
        <v>4666</v>
      </c>
      <c r="R23" s="848"/>
      <c r="S23" s="848"/>
      <c r="T23" s="848"/>
      <c r="U23" s="848"/>
      <c r="V23" s="848">
        <v>4444</v>
      </c>
      <c r="W23" s="848"/>
      <c r="X23" s="848"/>
      <c r="Y23" s="848"/>
      <c r="Z23" s="848"/>
      <c r="AA23" s="848">
        <v>222</v>
      </c>
      <c r="AB23" s="848"/>
      <c r="AC23" s="848"/>
      <c r="AD23" s="848"/>
      <c r="AE23" s="849"/>
      <c r="AF23" s="850">
        <v>212</v>
      </c>
      <c r="AG23" s="848"/>
      <c r="AH23" s="848"/>
      <c r="AI23" s="848"/>
      <c r="AJ23" s="851"/>
      <c r="AK23" s="852"/>
      <c r="AL23" s="853"/>
      <c r="AM23" s="853"/>
      <c r="AN23" s="853"/>
      <c r="AO23" s="853"/>
      <c r="AP23" s="848">
        <v>5411</v>
      </c>
      <c r="AQ23" s="848"/>
      <c r="AR23" s="848"/>
      <c r="AS23" s="848"/>
      <c r="AT23" s="848"/>
      <c r="AU23" s="854"/>
      <c r="AV23" s="854"/>
      <c r="AW23" s="854"/>
      <c r="AX23" s="854"/>
      <c r="AY23" s="855"/>
      <c r="AZ23" s="863" t="s">
        <v>391</v>
      </c>
      <c r="BA23" s="864"/>
      <c r="BB23" s="864"/>
      <c r="BC23" s="864"/>
      <c r="BD23" s="865"/>
      <c r="BE23" s="253"/>
      <c r="BF23" s="253"/>
      <c r="BG23" s="253"/>
      <c r="BH23" s="253"/>
      <c r="BI23" s="253"/>
      <c r="BJ23" s="253"/>
      <c r="BK23" s="253"/>
      <c r="BL23" s="253"/>
      <c r="BM23" s="253"/>
      <c r="BN23" s="253"/>
      <c r="BO23" s="253"/>
      <c r="BP23" s="253"/>
      <c r="BQ23" s="262">
        <v>17</v>
      </c>
      <c r="BR23" s="263"/>
      <c r="BS23" s="822"/>
      <c r="BT23" s="823"/>
      <c r="BU23" s="823"/>
      <c r="BV23" s="823"/>
      <c r="BW23" s="823"/>
      <c r="BX23" s="823"/>
      <c r="BY23" s="823"/>
      <c r="BZ23" s="823"/>
      <c r="CA23" s="823"/>
      <c r="CB23" s="823"/>
      <c r="CC23" s="823"/>
      <c r="CD23" s="823"/>
      <c r="CE23" s="823"/>
      <c r="CF23" s="823"/>
      <c r="CG23" s="824"/>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4"/>
    </row>
    <row r="24" spans="1:131" s="255" customFormat="1" ht="26.25" customHeight="1" x14ac:dyDescent="0.15">
      <c r="A24" s="862" t="s">
        <v>392</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252"/>
      <c r="BA24" s="252"/>
      <c r="BB24" s="252"/>
      <c r="BC24" s="252"/>
      <c r="BD24" s="252"/>
      <c r="BE24" s="253"/>
      <c r="BF24" s="253"/>
      <c r="BG24" s="253"/>
      <c r="BH24" s="253"/>
      <c r="BI24" s="253"/>
      <c r="BJ24" s="253"/>
      <c r="BK24" s="253"/>
      <c r="BL24" s="253"/>
      <c r="BM24" s="253"/>
      <c r="BN24" s="253"/>
      <c r="BO24" s="253"/>
      <c r="BP24" s="253"/>
      <c r="BQ24" s="262">
        <v>18</v>
      </c>
      <c r="BR24" s="263"/>
      <c r="BS24" s="822"/>
      <c r="BT24" s="823"/>
      <c r="BU24" s="823"/>
      <c r="BV24" s="823"/>
      <c r="BW24" s="823"/>
      <c r="BX24" s="823"/>
      <c r="BY24" s="823"/>
      <c r="BZ24" s="823"/>
      <c r="CA24" s="823"/>
      <c r="CB24" s="823"/>
      <c r="CC24" s="823"/>
      <c r="CD24" s="823"/>
      <c r="CE24" s="823"/>
      <c r="CF24" s="823"/>
      <c r="CG24" s="824"/>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4"/>
    </row>
    <row r="25" spans="1:131" s="247" customFormat="1" ht="26.25" customHeight="1" thickBot="1" x14ac:dyDescent="0.2">
      <c r="A25" s="803" t="s">
        <v>393</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3"/>
      <c r="BD25" s="803"/>
      <c r="BE25" s="803"/>
      <c r="BF25" s="803"/>
      <c r="BG25" s="803"/>
      <c r="BH25" s="803"/>
      <c r="BI25" s="803"/>
      <c r="BJ25" s="252"/>
      <c r="BK25" s="252"/>
      <c r="BL25" s="252"/>
      <c r="BM25" s="252"/>
      <c r="BN25" s="252"/>
      <c r="BO25" s="265"/>
      <c r="BP25" s="265"/>
      <c r="BQ25" s="262">
        <v>19</v>
      </c>
      <c r="BR25" s="263"/>
      <c r="BS25" s="822"/>
      <c r="BT25" s="823"/>
      <c r="BU25" s="823"/>
      <c r="BV25" s="823"/>
      <c r="BW25" s="823"/>
      <c r="BX25" s="823"/>
      <c r="BY25" s="823"/>
      <c r="BZ25" s="823"/>
      <c r="CA25" s="823"/>
      <c r="CB25" s="823"/>
      <c r="CC25" s="823"/>
      <c r="CD25" s="823"/>
      <c r="CE25" s="823"/>
      <c r="CF25" s="823"/>
      <c r="CG25" s="824"/>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6"/>
    </row>
    <row r="26" spans="1:131" s="247" customFormat="1" ht="26.25" customHeight="1" x14ac:dyDescent="0.15">
      <c r="A26" s="794" t="s">
        <v>370</v>
      </c>
      <c r="B26" s="795"/>
      <c r="C26" s="795"/>
      <c r="D26" s="795"/>
      <c r="E26" s="795"/>
      <c r="F26" s="795"/>
      <c r="G26" s="795"/>
      <c r="H26" s="795"/>
      <c r="I26" s="795"/>
      <c r="J26" s="795"/>
      <c r="K26" s="795"/>
      <c r="L26" s="795"/>
      <c r="M26" s="795"/>
      <c r="N26" s="795"/>
      <c r="O26" s="795"/>
      <c r="P26" s="796"/>
      <c r="Q26" s="771" t="s">
        <v>394</v>
      </c>
      <c r="R26" s="772"/>
      <c r="S26" s="772"/>
      <c r="T26" s="772"/>
      <c r="U26" s="773"/>
      <c r="V26" s="771" t="s">
        <v>395</v>
      </c>
      <c r="W26" s="772"/>
      <c r="X26" s="772"/>
      <c r="Y26" s="772"/>
      <c r="Z26" s="773"/>
      <c r="AA26" s="771" t="s">
        <v>396</v>
      </c>
      <c r="AB26" s="772"/>
      <c r="AC26" s="772"/>
      <c r="AD26" s="772"/>
      <c r="AE26" s="772"/>
      <c r="AF26" s="866" t="s">
        <v>397</v>
      </c>
      <c r="AG26" s="867"/>
      <c r="AH26" s="867"/>
      <c r="AI26" s="867"/>
      <c r="AJ26" s="868"/>
      <c r="AK26" s="772" t="s">
        <v>398</v>
      </c>
      <c r="AL26" s="772"/>
      <c r="AM26" s="772"/>
      <c r="AN26" s="772"/>
      <c r="AO26" s="773"/>
      <c r="AP26" s="771" t="s">
        <v>399</v>
      </c>
      <c r="AQ26" s="772"/>
      <c r="AR26" s="772"/>
      <c r="AS26" s="772"/>
      <c r="AT26" s="773"/>
      <c r="AU26" s="771" t="s">
        <v>400</v>
      </c>
      <c r="AV26" s="772"/>
      <c r="AW26" s="772"/>
      <c r="AX26" s="772"/>
      <c r="AY26" s="773"/>
      <c r="AZ26" s="771" t="s">
        <v>401</v>
      </c>
      <c r="BA26" s="772"/>
      <c r="BB26" s="772"/>
      <c r="BC26" s="772"/>
      <c r="BD26" s="773"/>
      <c r="BE26" s="771" t="s">
        <v>377</v>
      </c>
      <c r="BF26" s="772"/>
      <c r="BG26" s="772"/>
      <c r="BH26" s="772"/>
      <c r="BI26" s="783"/>
      <c r="BJ26" s="252"/>
      <c r="BK26" s="252"/>
      <c r="BL26" s="252"/>
      <c r="BM26" s="252"/>
      <c r="BN26" s="252"/>
      <c r="BO26" s="265"/>
      <c r="BP26" s="265"/>
      <c r="BQ26" s="262">
        <v>20</v>
      </c>
      <c r="BR26" s="263"/>
      <c r="BS26" s="822"/>
      <c r="BT26" s="823"/>
      <c r="BU26" s="823"/>
      <c r="BV26" s="823"/>
      <c r="BW26" s="823"/>
      <c r="BX26" s="823"/>
      <c r="BY26" s="823"/>
      <c r="BZ26" s="823"/>
      <c r="CA26" s="823"/>
      <c r="CB26" s="823"/>
      <c r="CC26" s="823"/>
      <c r="CD26" s="823"/>
      <c r="CE26" s="823"/>
      <c r="CF26" s="823"/>
      <c r="CG26" s="824"/>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6"/>
    </row>
    <row r="27" spans="1:131" s="247" customFormat="1" ht="26.25" customHeight="1" thickBot="1" x14ac:dyDescent="0.2">
      <c r="A27" s="797"/>
      <c r="B27" s="798"/>
      <c r="C27" s="798"/>
      <c r="D27" s="798"/>
      <c r="E27" s="798"/>
      <c r="F27" s="798"/>
      <c r="G27" s="798"/>
      <c r="H27" s="798"/>
      <c r="I27" s="798"/>
      <c r="J27" s="798"/>
      <c r="K27" s="798"/>
      <c r="L27" s="798"/>
      <c r="M27" s="798"/>
      <c r="N27" s="798"/>
      <c r="O27" s="798"/>
      <c r="P27" s="799"/>
      <c r="Q27" s="774"/>
      <c r="R27" s="775"/>
      <c r="S27" s="775"/>
      <c r="T27" s="775"/>
      <c r="U27" s="776"/>
      <c r="V27" s="774"/>
      <c r="W27" s="775"/>
      <c r="X27" s="775"/>
      <c r="Y27" s="775"/>
      <c r="Z27" s="776"/>
      <c r="AA27" s="774"/>
      <c r="AB27" s="775"/>
      <c r="AC27" s="775"/>
      <c r="AD27" s="775"/>
      <c r="AE27" s="775"/>
      <c r="AF27" s="869"/>
      <c r="AG27" s="870"/>
      <c r="AH27" s="870"/>
      <c r="AI27" s="870"/>
      <c r="AJ27" s="871"/>
      <c r="AK27" s="775"/>
      <c r="AL27" s="775"/>
      <c r="AM27" s="775"/>
      <c r="AN27" s="775"/>
      <c r="AO27" s="776"/>
      <c r="AP27" s="774"/>
      <c r="AQ27" s="775"/>
      <c r="AR27" s="775"/>
      <c r="AS27" s="775"/>
      <c r="AT27" s="776"/>
      <c r="AU27" s="774"/>
      <c r="AV27" s="775"/>
      <c r="AW27" s="775"/>
      <c r="AX27" s="775"/>
      <c r="AY27" s="776"/>
      <c r="AZ27" s="774"/>
      <c r="BA27" s="775"/>
      <c r="BB27" s="775"/>
      <c r="BC27" s="775"/>
      <c r="BD27" s="776"/>
      <c r="BE27" s="774"/>
      <c r="BF27" s="775"/>
      <c r="BG27" s="775"/>
      <c r="BH27" s="775"/>
      <c r="BI27" s="784"/>
      <c r="BJ27" s="252"/>
      <c r="BK27" s="252"/>
      <c r="BL27" s="252"/>
      <c r="BM27" s="252"/>
      <c r="BN27" s="252"/>
      <c r="BO27" s="265"/>
      <c r="BP27" s="265"/>
      <c r="BQ27" s="262">
        <v>21</v>
      </c>
      <c r="BR27" s="263"/>
      <c r="BS27" s="822"/>
      <c r="BT27" s="823"/>
      <c r="BU27" s="823"/>
      <c r="BV27" s="823"/>
      <c r="BW27" s="823"/>
      <c r="BX27" s="823"/>
      <c r="BY27" s="823"/>
      <c r="BZ27" s="823"/>
      <c r="CA27" s="823"/>
      <c r="CB27" s="823"/>
      <c r="CC27" s="823"/>
      <c r="CD27" s="823"/>
      <c r="CE27" s="823"/>
      <c r="CF27" s="823"/>
      <c r="CG27" s="824"/>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6"/>
    </row>
    <row r="28" spans="1:131" s="247" customFormat="1" ht="26.25" customHeight="1" thickTop="1" x14ac:dyDescent="0.15">
      <c r="A28" s="266">
        <v>1</v>
      </c>
      <c r="B28" s="785" t="s">
        <v>402</v>
      </c>
      <c r="C28" s="786"/>
      <c r="D28" s="786"/>
      <c r="E28" s="786"/>
      <c r="F28" s="786"/>
      <c r="G28" s="786"/>
      <c r="H28" s="786"/>
      <c r="I28" s="786"/>
      <c r="J28" s="786"/>
      <c r="K28" s="786"/>
      <c r="L28" s="786"/>
      <c r="M28" s="786"/>
      <c r="N28" s="786"/>
      <c r="O28" s="786"/>
      <c r="P28" s="787"/>
      <c r="Q28" s="876">
        <v>214</v>
      </c>
      <c r="R28" s="877"/>
      <c r="S28" s="877"/>
      <c r="T28" s="877"/>
      <c r="U28" s="877"/>
      <c r="V28" s="877">
        <v>214</v>
      </c>
      <c r="W28" s="877"/>
      <c r="X28" s="877"/>
      <c r="Y28" s="877"/>
      <c r="Z28" s="877"/>
      <c r="AA28" s="877">
        <v>0</v>
      </c>
      <c r="AB28" s="877"/>
      <c r="AC28" s="877"/>
      <c r="AD28" s="877"/>
      <c r="AE28" s="878"/>
      <c r="AF28" s="879">
        <v>0</v>
      </c>
      <c r="AG28" s="877"/>
      <c r="AH28" s="877"/>
      <c r="AI28" s="877"/>
      <c r="AJ28" s="880"/>
      <c r="AK28" s="881">
        <v>36</v>
      </c>
      <c r="AL28" s="872"/>
      <c r="AM28" s="872"/>
      <c r="AN28" s="872"/>
      <c r="AO28" s="872"/>
      <c r="AP28" s="872" t="s">
        <v>506</v>
      </c>
      <c r="AQ28" s="872"/>
      <c r="AR28" s="872"/>
      <c r="AS28" s="872"/>
      <c r="AT28" s="872"/>
      <c r="AU28" s="872" t="s">
        <v>506</v>
      </c>
      <c r="AV28" s="872"/>
      <c r="AW28" s="872"/>
      <c r="AX28" s="872"/>
      <c r="AY28" s="872"/>
      <c r="AZ28" s="873" t="s">
        <v>506</v>
      </c>
      <c r="BA28" s="873"/>
      <c r="BB28" s="873"/>
      <c r="BC28" s="873"/>
      <c r="BD28" s="873"/>
      <c r="BE28" s="874"/>
      <c r="BF28" s="874"/>
      <c r="BG28" s="874"/>
      <c r="BH28" s="874"/>
      <c r="BI28" s="875"/>
      <c r="BJ28" s="252"/>
      <c r="BK28" s="252"/>
      <c r="BL28" s="252"/>
      <c r="BM28" s="252"/>
      <c r="BN28" s="252"/>
      <c r="BO28" s="265"/>
      <c r="BP28" s="265"/>
      <c r="BQ28" s="262">
        <v>22</v>
      </c>
      <c r="BR28" s="263"/>
      <c r="BS28" s="822"/>
      <c r="BT28" s="823"/>
      <c r="BU28" s="823"/>
      <c r="BV28" s="823"/>
      <c r="BW28" s="823"/>
      <c r="BX28" s="823"/>
      <c r="BY28" s="823"/>
      <c r="BZ28" s="823"/>
      <c r="CA28" s="823"/>
      <c r="CB28" s="823"/>
      <c r="CC28" s="823"/>
      <c r="CD28" s="823"/>
      <c r="CE28" s="823"/>
      <c r="CF28" s="823"/>
      <c r="CG28" s="824"/>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6"/>
    </row>
    <row r="29" spans="1:131" s="247" customFormat="1" ht="26.25" customHeight="1" x14ac:dyDescent="0.15">
      <c r="A29" s="266">
        <v>2</v>
      </c>
      <c r="B29" s="809" t="s">
        <v>403</v>
      </c>
      <c r="C29" s="810"/>
      <c r="D29" s="810"/>
      <c r="E29" s="810"/>
      <c r="F29" s="810"/>
      <c r="G29" s="810"/>
      <c r="H29" s="810"/>
      <c r="I29" s="810"/>
      <c r="J29" s="810"/>
      <c r="K29" s="810"/>
      <c r="L29" s="810"/>
      <c r="M29" s="810"/>
      <c r="N29" s="810"/>
      <c r="O29" s="810"/>
      <c r="P29" s="811"/>
      <c r="Q29" s="812">
        <v>263</v>
      </c>
      <c r="R29" s="813"/>
      <c r="S29" s="813"/>
      <c r="T29" s="813"/>
      <c r="U29" s="813"/>
      <c r="V29" s="813">
        <v>263</v>
      </c>
      <c r="W29" s="813"/>
      <c r="X29" s="813"/>
      <c r="Y29" s="813"/>
      <c r="Z29" s="813"/>
      <c r="AA29" s="813">
        <v>0</v>
      </c>
      <c r="AB29" s="813"/>
      <c r="AC29" s="813"/>
      <c r="AD29" s="813"/>
      <c r="AE29" s="814"/>
      <c r="AF29" s="815" t="s">
        <v>126</v>
      </c>
      <c r="AG29" s="816"/>
      <c r="AH29" s="816"/>
      <c r="AI29" s="816"/>
      <c r="AJ29" s="817"/>
      <c r="AK29" s="884">
        <v>66</v>
      </c>
      <c r="AL29" s="885"/>
      <c r="AM29" s="885"/>
      <c r="AN29" s="885"/>
      <c r="AO29" s="885"/>
      <c r="AP29" s="885" t="s">
        <v>506</v>
      </c>
      <c r="AQ29" s="885"/>
      <c r="AR29" s="885"/>
      <c r="AS29" s="885"/>
      <c r="AT29" s="885"/>
      <c r="AU29" s="885" t="s">
        <v>506</v>
      </c>
      <c r="AV29" s="885"/>
      <c r="AW29" s="885"/>
      <c r="AX29" s="885"/>
      <c r="AY29" s="885"/>
      <c r="AZ29" s="886" t="s">
        <v>506</v>
      </c>
      <c r="BA29" s="886"/>
      <c r="BB29" s="886"/>
      <c r="BC29" s="886"/>
      <c r="BD29" s="886"/>
      <c r="BE29" s="882"/>
      <c r="BF29" s="882"/>
      <c r="BG29" s="882"/>
      <c r="BH29" s="882"/>
      <c r="BI29" s="883"/>
      <c r="BJ29" s="252"/>
      <c r="BK29" s="252"/>
      <c r="BL29" s="252"/>
      <c r="BM29" s="252"/>
      <c r="BN29" s="252"/>
      <c r="BO29" s="265"/>
      <c r="BP29" s="265"/>
      <c r="BQ29" s="262">
        <v>23</v>
      </c>
      <c r="BR29" s="263"/>
      <c r="BS29" s="822"/>
      <c r="BT29" s="823"/>
      <c r="BU29" s="823"/>
      <c r="BV29" s="823"/>
      <c r="BW29" s="823"/>
      <c r="BX29" s="823"/>
      <c r="BY29" s="823"/>
      <c r="BZ29" s="823"/>
      <c r="CA29" s="823"/>
      <c r="CB29" s="823"/>
      <c r="CC29" s="823"/>
      <c r="CD29" s="823"/>
      <c r="CE29" s="823"/>
      <c r="CF29" s="823"/>
      <c r="CG29" s="824"/>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6"/>
    </row>
    <row r="30" spans="1:131" s="247" customFormat="1" ht="26.25" customHeight="1" x14ac:dyDescent="0.15">
      <c r="A30" s="266">
        <v>3</v>
      </c>
      <c r="B30" s="809" t="s">
        <v>404</v>
      </c>
      <c r="C30" s="810"/>
      <c r="D30" s="810"/>
      <c r="E30" s="810"/>
      <c r="F30" s="810"/>
      <c r="G30" s="810"/>
      <c r="H30" s="810"/>
      <c r="I30" s="810"/>
      <c r="J30" s="810"/>
      <c r="K30" s="810"/>
      <c r="L30" s="810"/>
      <c r="M30" s="810"/>
      <c r="N30" s="810"/>
      <c r="O30" s="810"/>
      <c r="P30" s="811"/>
      <c r="Q30" s="812">
        <v>35</v>
      </c>
      <c r="R30" s="813"/>
      <c r="S30" s="813"/>
      <c r="T30" s="813"/>
      <c r="U30" s="813"/>
      <c r="V30" s="813">
        <v>35</v>
      </c>
      <c r="W30" s="813"/>
      <c r="X30" s="813"/>
      <c r="Y30" s="813"/>
      <c r="Z30" s="813"/>
      <c r="AA30" s="813">
        <v>0</v>
      </c>
      <c r="AB30" s="813"/>
      <c r="AC30" s="813"/>
      <c r="AD30" s="813"/>
      <c r="AE30" s="814"/>
      <c r="AF30" s="815" t="s">
        <v>126</v>
      </c>
      <c r="AG30" s="816"/>
      <c r="AH30" s="816"/>
      <c r="AI30" s="816"/>
      <c r="AJ30" s="817"/>
      <c r="AK30" s="884">
        <v>17</v>
      </c>
      <c r="AL30" s="885"/>
      <c r="AM30" s="885"/>
      <c r="AN30" s="885"/>
      <c r="AO30" s="885"/>
      <c r="AP30" s="885" t="s">
        <v>506</v>
      </c>
      <c r="AQ30" s="885"/>
      <c r="AR30" s="885"/>
      <c r="AS30" s="885"/>
      <c r="AT30" s="885"/>
      <c r="AU30" s="885" t="s">
        <v>506</v>
      </c>
      <c r="AV30" s="885"/>
      <c r="AW30" s="885"/>
      <c r="AX30" s="885"/>
      <c r="AY30" s="885"/>
      <c r="AZ30" s="886" t="s">
        <v>506</v>
      </c>
      <c r="BA30" s="886"/>
      <c r="BB30" s="886"/>
      <c r="BC30" s="886"/>
      <c r="BD30" s="886"/>
      <c r="BE30" s="882"/>
      <c r="BF30" s="882"/>
      <c r="BG30" s="882"/>
      <c r="BH30" s="882"/>
      <c r="BI30" s="883"/>
      <c r="BJ30" s="252"/>
      <c r="BK30" s="252"/>
      <c r="BL30" s="252"/>
      <c r="BM30" s="252"/>
      <c r="BN30" s="252"/>
      <c r="BO30" s="265"/>
      <c r="BP30" s="265"/>
      <c r="BQ30" s="262">
        <v>24</v>
      </c>
      <c r="BR30" s="263"/>
      <c r="BS30" s="822"/>
      <c r="BT30" s="823"/>
      <c r="BU30" s="823"/>
      <c r="BV30" s="823"/>
      <c r="BW30" s="823"/>
      <c r="BX30" s="823"/>
      <c r="BY30" s="823"/>
      <c r="BZ30" s="823"/>
      <c r="CA30" s="823"/>
      <c r="CB30" s="823"/>
      <c r="CC30" s="823"/>
      <c r="CD30" s="823"/>
      <c r="CE30" s="823"/>
      <c r="CF30" s="823"/>
      <c r="CG30" s="824"/>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6"/>
    </row>
    <row r="31" spans="1:131" s="247" customFormat="1" ht="26.25" customHeight="1" x14ac:dyDescent="0.15">
      <c r="A31" s="266">
        <v>4</v>
      </c>
      <c r="B31" s="809" t="s">
        <v>405</v>
      </c>
      <c r="C31" s="810"/>
      <c r="D31" s="810"/>
      <c r="E31" s="810"/>
      <c r="F31" s="810"/>
      <c r="G31" s="810"/>
      <c r="H31" s="810"/>
      <c r="I31" s="810"/>
      <c r="J31" s="810"/>
      <c r="K31" s="810"/>
      <c r="L31" s="810"/>
      <c r="M31" s="810"/>
      <c r="N31" s="810"/>
      <c r="O31" s="810"/>
      <c r="P31" s="811"/>
      <c r="Q31" s="812">
        <v>267</v>
      </c>
      <c r="R31" s="813"/>
      <c r="S31" s="813"/>
      <c r="T31" s="813"/>
      <c r="U31" s="813"/>
      <c r="V31" s="813">
        <v>267</v>
      </c>
      <c r="W31" s="813"/>
      <c r="X31" s="813"/>
      <c r="Y31" s="813"/>
      <c r="Z31" s="813"/>
      <c r="AA31" s="813">
        <v>0</v>
      </c>
      <c r="AB31" s="813"/>
      <c r="AC31" s="813"/>
      <c r="AD31" s="813"/>
      <c r="AE31" s="814"/>
      <c r="AF31" s="815">
        <v>0</v>
      </c>
      <c r="AG31" s="816"/>
      <c r="AH31" s="816"/>
      <c r="AI31" s="816"/>
      <c r="AJ31" s="817"/>
      <c r="AK31" s="884">
        <v>130</v>
      </c>
      <c r="AL31" s="885"/>
      <c r="AM31" s="885"/>
      <c r="AN31" s="885"/>
      <c r="AO31" s="885"/>
      <c r="AP31" s="885">
        <v>637</v>
      </c>
      <c r="AQ31" s="885"/>
      <c r="AR31" s="885"/>
      <c r="AS31" s="885"/>
      <c r="AT31" s="885"/>
      <c r="AU31" s="885">
        <v>604</v>
      </c>
      <c r="AV31" s="885"/>
      <c r="AW31" s="885"/>
      <c r="AX31" s="885"/>
      <c r="AY31" s="885"/>
      <c r="AZ31" s="886" t="s">
        <v>506</v>
      </c>
      <c r="BA31" s="886"/>
      <c r="BB31" s="886"/>
      <c r="BC31" s="886"/>
      <c r="BD31" s="886"/>
      <c r="BE31" s="882" t="s">
        <v>406</v>
      </c>
      <c r="BF31" s="882"/>
      <c r="BG31" s="882"/>
      <c r="BH31" s="882"/>
      <c r="BI31" s="883"/>
      <c r="BJ31" s="252"/>
      <c r="BK31" s="252"/>
      <c r="BL31" s="252"/>
      <c r="BM31" s="252"/>
      <c r="BN31" s="252"/>
      <c r="BO31" s="265"/>
      <c r="BP31" s="265"/>
      <c r="BQ31" s="262">
        <v>25</v>
      </c>
      <c r="BR31" s="263"/>
      <c r="BS31" s="822"/>
      <c r="BT31" s="823"/>
      <c r="BU31" s="823"/>
      <c r="BV31" s="823"/>
      <c r="BW31" s="823"/>
      <c r="BX31" s="823"/>
      <c r="BY31" s="823"/>
      <c r="BZ31" s="823"/>
      <c r="CA31" s="823"/>
      <c r="CB31" s="823"/>
      <c r="CC31" s="823"/>
      <c r="CD31" s="823"/>
      <c r="CE31" s="823"/>
      <c r="CF31" s="823"/>
      <c r="CG31" s="824"/>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6"/>
    </row>
    <row r="32" spans="1:131" s="247" customFormat="1" ht="26.25" customHeight="1" x14ac:dyDescent="0.15">
      <c r="A32" s="266">
        <v>5</v>
      </c>
      <c r="B32" s="809" t="s">
        <v>407</v>
      </c>
      <c r="C32" s="810"/>
      <c r="D32" s="810"/>
      <c r="E32" s="810"/>
      <c r="F32" s="810"/>
      <c r="G32" s="810"/>
      <c r="H32" s="810"/>
      <c r="I32" s="810"/>
      <c r="J32" s="810"/>
      <c r="K32" s="810"/>
      <c r="L32" s="810"/>
      <c r="M32" s="810"/>
      <c r="N32" s="810"/>
      <c r="O32" s="810"/>
      <c r="P32" s="811"/>
      <c r="Q32" s="812">
        <v>100</v>
      </c>
      <c r="R32" s="813"/>
      <c r="S32" s="813"/>
      <c r="T32" s="813"/>
      <c r="U32" s="813"/>
      <c r="V32" s="813">
        <v>100</v>
      </c>
      <c r="W32" s="813"/>
      <c r="X32" s="813"/>
      <c r="Y32" s="813"/>
      <c r="Z32" s="813"/>
      <c r="AA32" s="813">
        <v>0</v>
      </c>
      <c r="AB32" s="813"/>
      <c r="AC32" s="813"/>
      <c r="AD32" s="813"/>
      <c r="AE32" s="814"/>
      <c r="AF32" s="815">
        <v>0</v>
      </c>
      <c r="AG32" s="816"/>
      <c r="AH32" s="816"/>
      <c r="AI32" s="816"/>
      <c r="AJ32" s="817"/>
      <c r="AK32" s="884">
        <v>73</v>
      </c>
      <c r="AL32" s="885"/>
      <c r="AM32" s="885"/>
      <c r="AN32" s="885"/>
      <c r="AO32" s="885"/>
      <c r="AP32" s="885">
        <v>291</v>
      </c>
      <c r="AQ32" s="885"/>
      <c r="AR32" s="885"/>
      <c r="AS32" s="885"/>
      <c r="AT32" s="885"/>
      <c r="AU32" s="885">
        <v>291</v>
      </c>
      <c r="AV32" s="885"/>
      <c r="AW32" s="885"/>
      <c r="AX32" s="885"/>
      <c r="AY32" s="885"/>
      <c r="AZ32" s="886" t="s">
        <v>506</v>
      </c>
      <c r="BA32" s="886"/>
      <c r="BB32" s="886"/>
      <c r="BC32" s="886"/>
      <c r="BD32" s="886"/>
      <c r="BE32" s="882" t="s">
        <v>408</v>
      </c>
      <c r="BF32" s="882"/>
      <c r="BG32" s="882"/>
      <c r="BH32" s="882"/>
      <c r="BI32" s="883"/>
      <c r="BJ32" s="252"/>
      <c r="BK32" s="252"/>
      <c r="BL32" s="252"/>
      <c r="BM32" s="252"/>
      <c r="BN32" s="252"/>
      <c r="BO32" s="265"/>
      <c r="BP32" s="265"/>
      <c r="BQ32" s="262">
        <v>26</v>
      </c>
      <c r="BR32" s="263"/>
      <c r="BS32" s="822"/>
      <c r="BT32" s="823"/>
      <c r="BU32" s="823"/>
      <c r="BV32" s="823"/>
      <c r="BW32" s="823"/>
      <c r="BX32" s="823"/>
      <c r="BY32" s="823"/>
      <c r="BZ32" s="823"/>
      <c r="CA32" s="823"/>
      <c r="CB32" s="823"/>
      <c r="CC32" s="823"/>
      <c r="CD32" s="823"/>
      <c r="CE32" s="823"/>
      <c r="CF32" s="823"/>
      <c r="CG32" s="824"/>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6"/>
    </row>
    <row r="33" spans="1:131" s="247" customFormat="1" ht="26.25" customHeight="1" x14ac:dyDescent="0.15">
      <c r="A33" s="266">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84"/>
      <c r="AL33" s="885"/>
      <c r="AM33" s="885"/>
      <c r="AN33" s="885"/>
      <c r="AO33" s="885"/>
      <c r="AP33" s="885"/>
      <c r="AQ33" s="885"/>
      <c r="AR33" s="885"/>
      <c r="AS33" s="885"/>
      <c r="AT33" s="885"/>
      <c r="AU33" s="885"/>
      <c r="AV33" s="885"/>
      <c r="AW33" s="885"/>
      <c r="AX33" s="885"/>
      <c r="AY33" s="885"/>
      <c r="AZ33" s="886"/>
      <c r="BA33" s="886"/>
      <c r="BB33" s="886"/>
      <c r="BC33" s="886"/>
      <c r="BD33" s="886"/>
      <c r="BE33" s="882"/>
      <c r="BF33" s="882"/>
      <c r="BG33" s="882"/>
      <c r="BH33" s="882"/>
      <c r="BI33" s="883"/>
      <c r="BJ33" s="252"/>
      <c r="BK33" s="252"/>
      <c r="BL33" s="252"/>
      <c r="BM33" s="252"/>
      <c r="BN33" s="252"/>
      <c r="BO33" s="265"/>
      <c r="BP33" s="265"/>
      <c r="BQ33" s="262">
        <v>27</v>
      </c>
      <c r="BR33" s="263"/>
      <c r="BS33" s="822"/>
      <c r="BT33" s="823"/>
      <c r="BU33" s="823"/>
      <c r="BV33" s="823"/>
      <c r="BW33" s="823"/>
      <c r="BX33" s="823"/>
      <c r="BY33" s="823"/>
      <c r="BZ33" s="823"/>
      <c r="CA33" s="823"/>
      <c r="CB33" s="823"/>
      <c r="CC33" s="823"/>
      <c r="CD33" s="823"/>
      <c r="CE33" s="823"/>
      <c r="CF33" s="823"/>
      <c r="CG33" s="824"/>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6"/>
    </row>
    <row r="34" spans="1:131" s="247" customFormat="1" ht="26.25" customHeight="1" x14ac:dyDescent="0.15">
      <c r="A34" s="266">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84"/>
      <c r="AL34" s="885"/>
      <c r="AM34" s="885"/>
      <c r="AN34" s="885"/>
      <c r="AO34" s="885"/>
      <c r="AP34" s="885"/>
      <c r="AQ34" s="885"/>
      <c r="AR34" s="885"/>
      <c r="AS34" s="885"/>
      <c r="AT34" s="885"/>
      <c r="AU34" s="885"/>
      <c r="AV34" s="885"/>
      <c r="AW34" s="885"/>
      <c r="AX34" s="885"/>
      <c r="AY34" s="885"/>
      <c r="AZ34" s="886"/>
      <c r="BA34" s="886"/>
      <c r="BB34" s="886"/>
      <c r="BC34" s="886"/>
      <c r="BD34" s="886"/>
      <c r="BE34" s="882"/>
      <c r="BF34" s="882"/>
      <c r="BG34" s="882"/>
      <c r="BH34" s="882"/>
      <c r="BI34" s="883"/>
      <c r="BJ34" s="252"/>
      <c r="BK34" s="252"/>
      <c r="BL34" s="252"/>
      <c r="BM34" s="252"/>
      <c r="BN34" s="252"/>
      <c r="BO34" s="265"/>
      <c r="BP34" s="265"/>
      <c r="BQ34" s="262">
        <v>28</v>
      </c>
      <c r="BR34" s="263"/>
      <c r="BS34" s="822"/>
      <c r="BT34" s="823"/>
      <c r="BU34" s="823"/>
      <c r="BV34" s="823"/>
      <c r="BW34" s="823"/>
      <c r="BX34" s="823"/>
      <c r="BY34" s="823"/>
      <c r="BZ34" s="823"/>
      <c r="CA34" s="823"/>
      <c r="CB34" s="823"/>
      <c r="CC34" s="823"/>
      <c r="CD34" s="823"/>
      <c r="CE34" s="823"/>
      <c r="CF34" s="823"/>
      <c r="CG34" s="824"/>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6"/>
    </row>
    <row r="35" spans="1:131" s="247" customFormat="1" ht="26.25" customHeight="1" x14ac:dyDescent="0.15">
      <c r="A35" s="266">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84"/>
      <c r="AL35" s="885"/>
      <c r="AM35" s="885"/>
      <c r="AN35" s="885"/>
      <c r="AO35" s="885"/>
      <c r="AP35" s="885"/>
      <c r="AQ35" s="885"/>
      <c r="AR35" s="885"/>
      <c r="AS35" s="885"/>
      <c r="AT35" s="885"/>
      <c r="AU35" s="885"/>
      <c r="AV35" s="885"/>
      <c r="AW35" s="885"/>
      <c r="AX35" s="885"/>
      <c r="AY35" s="885"/>
      <c r="AZ35" s="886"/>
      <c r="BA35" s="886"/>
      <c r="BB35" s="886"/>
      <c r="BC35" s="886"/>
      <c r="BD35" s="886"/>
      <c r="BE35" s="882"/>
      <c r="BF35" s="882"/>
      <c r="BG35" s="882"/>
      <c r="BH35" s="882"/>
      <c r="BI35" s="883"/>
      <c r="BJ35" s="252"/>
      <c r="BK35" s="252"/>
      <c r="BL35" s="252"/>
      <c r="BM35" s="252"/>
      <c r="BN35" s="252"/>
      <c r="BO35" s="265"/>
      <c r="BP35" s="265"/>
      <c r="BQ35" s="262">
        <v>29</v>
      </c>
      <c r="BR35" s="263"/>
      <c r="BS35" s="822"/>
      <c r="BT35" s="823"/>
      <c r="BU35" s="823"/>
      <c r="BV35" s="823"/>
      <c r="BW35" s="823"/>
      <c r="BX35" s="823"/>
      <c r="BY35" s="823"/>
      <c r="BZ35" s="823"/>
      <c r="CA35" s="823"/>
      <c r="CB35" s="823"/>
      <c r="CC35" s="823"/>
      <c r="CD35" s="823"/>
      <c r="CE35" s="823"/>
      <c r="CF35" s="823"/>
      <c r="CG35" s="824"/>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6"/>
    </row>
    <row r="36" spans="1:131" s="247" customFormat="1" ht="26.25" customHeight="1" x14ac:dyDescent="0.15">
      <c r="A36" s="266">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84"/>
      <c r="AL36" s="885"/>
      <c r="AM36" s="885"/>
      <c r="AN36" s="885"/>
      <c r="AO36" s="885"/>
      <c r="AP36" s="885"/>
      <c r="AQ36" s="885"/>
      <c r="AR36" s="885"/>
      <c r="AS36" s="885"/>
      <c r="AT36" s="885"/>
      <c r="AU36" s="885"/>
      <c r="AV36" s="885"/>
      <c r="AW36" s="885"/>
      <c r="AX36" s="885"/>
      <c r="AY36" s="885"/>
      <c r="AZ36" s="886"/>
      <c r="BA36" s="886"/>
      <c r="BB36" s="886"/>
      <c r="BC36" s="886"/>
      <c r="BD36" s="886"/>
      <c r="BE36" s="882"/>
      <c r="BF36" s="882"/>
      <c r="BG36" s="882"/>
      <c r="BH36" s="882"/>
      <c r="BI36" s="883"/>
      <c r="BJ36" s="252"/>
      <c r="BK36" s="252"/>
      <c r="BL36" s="252"/>
      <c r="BM36" s="252"/>
      <c r="BN36" s="252"/>
      <c r="BO36" s="265"/>
      <c r="BP36" s="265"/>
      <c r="BQ36" s="262">
        <v>30</v>
      </c>
      <c r="BR36" s="263"/>
      <c r="BS36" s="822"/>
      <c r="BT36" s="823"/>
      <c r="BU36" s="823"/>
      <c r="BV36" s="823"/>
      <c r="BW36" s="823"/>
      <c r="BX36" s="823"/>
      <c r="BY36" s="823"/>
      <c r="BZ36" s="823"/>
      <c r="CA36" s="823"/>
      <c r="CB36" s="823"/>
      <c r="CC36" s="823"/>
      <c r="CD36" s="823"/>
      <c r="CE36" s="823"/>
      <c r="CF36" s="823"/>
      <c r="CG36" s="824"/>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6"/>
    </row>
    <row r="37" spans="1:131" s="247" customFormat="1" ht="26.25" customHeight="1" x14ac:dyDescent="0.15">
      <c r="A37" s="266">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84"/>
      <c r="AL37" s="885"/>
      <c r="AM37" s="885"/>
      <c r="AN37" s="885"/>
      <c r="AO37" s="885"/>
      <c r="AP37" s="885"/>
      <c r="AQ37" s="885"/>
      <c r="AR37" s="885"/>
      <c r="AS37" s="885"/>
      <c r="AT37" s="885"/>
      <c r="AU37" s="885"/>
      <c r="AV37" s="885"/>
      <c r="AW37" s="885"/>
      <c r="AX37" s="885"/>
      <c r="AY37" s="885"/>
      <c r="AZ37" s="886"/>
      <c r="BA37" s="886"/>
      <c r="BB37" s="886"/>
      <c r="BC37" s="886"/>
      <c r="BD37" s="886"/>
      <c r="BE37" s="882"/>
      <c r="BF37" s="882"/>
      <c r="BG37" s="882"/>
      <c r="BH37" s="882"/>
      <c r="BI37" s="883"/>
      <c r="BJ37" s="252"/>
      <c r="BK37" s="252"/>
      <c r="BL37" s="252"/>
      <c r="BM37" s="252"/>
      <c r="BN37" s="252"/>
      <c r="BO37" s="265"/>
      <c r="BP37" s="265"/>
      <c r="BQ37" s="262">
        <v>31</v>
      </c>
      <c r="BR37" s="263"/>
      <c r="BS37" s="822"/>
      <c r="BT37" s="823"/>
      <c r="BU37" s="823"/>
      <c r="BV37" s="823"/>
      <c r="BW37" s="823"/>
      <c r="BX37" s="823"/>
      <c r="BY37" s="823"/>
      <c r="BZ37" s="823"/>
      <c r="CA37" s="823"/>
      <c r="CB37" s="823"/>
      <c r="CC37" s="823"/>
      <c r="CD37" s="823"/>
      <c r="CE37" s="823"/>
      <c r="CF37" s="823"/>
      <c r="CG37" s="824"/>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6"/>
    </row>
    <row r="38" spans="1:131" s="247" customFormat="1" ht="26.25" customHeight="1" x14ac:dyDescent="0.15">
      <c r="A38" s="266">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84"/>
      <c r="AL38" s="885"/>
      <c r="AM38" s="885"/>
      <c r="AN38" s="885"/>
      <c r="AO38" s="885"/>
      <c r="AP38" s="885"/>
      <c r="AQ38" s="885"/>
      <c r="AR38" s="885"/>
      <c r="AS38" s="885"/>
      <c r="AT38" s="885"/>
      <c r="AU38" s="885"/>
      <c r="AV38" s="885"/>
      <c r="AW38" s="885"/>
      <c r="AX38" s="885"/>
      <c r="AY38" s="885"/>
      <c r="AZ38" s="886"/>
      <c r="BA38" s="886"/>
      <c r="BB38" s="886"/>
      <c r="BC38" s="886"/>
      <c r="BD38" s="886"/>
      <c r="BE38" s="882"/>
      <c r="BF38" s="882"/>
      <c r="BG38" s="882"/>
      <c r="BH38" s="882"/>
      <c r="BI38" s="883"/>
      <c r="BJ38" s="252"/>
      <c r="BK38" s="252"/>
      <c r="BL38" s="252"/>
      <c r="BM38" s="252"/>
      <c r="BN38" s="252"/>
      <c r="BO38" s="265"/>
      <c r="BP38" s="265"/>
      <c r="BQ38" s="262">
        <v>32</v>
      </c>
      <c r="BR38" s="263"/>
      <c r="BS38" s="822"/>
      <c r="BT38" s="823"/>
      <c r="BU38" s="823"/>
      <c r="BV38" s="823"/>
      <c r="BW38" s="823"/>
      <c r="BX38" s="823"/>
      <c r="BY38" s="823"/>
      <c r="BZ38" s="823"/>
      <c r="CA38" s="823"/>
      <c r="CB38" s="823"/>
      <c r="CC38" s="823"/>
      <c r="CD38" s="823"/>
      <c r="CE38" s="823"/>
      <c r="CF38" s="823"/>
      <c r="CG38" s="824"/>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6"/>
    </row>
    <row r="39" spans="1:131" s="247" customFormat="1" ht="26.25" customHeight="1" x14ac:dyDescent="0.15">
      <c r="A39" s="266">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84"/>
      <c r="AL39" s="885"/>
      <c r="AM39" s="885"/>
      <c r="AN39" s="885"/>
      <c r="AO39" s="885"/>
      <c r="AP39" s="885"/>
      <c r="AQ39" s="885"/>
      <c r="AR39" s="885"/>
      <c r="AS39" s="885"/>
      <c r="AT39" s="885"/>
      <c r="AU39" s="885"/>
      <c r="AV39" s="885"/>
      <c r="AW39" s="885"/>
      <c r="AX39" s="885"/>
      <c r="AY39" s="885"/>
      <c r="AZ39" s="886"/>
      <c r="BA39" s="886"/>
      <c r="BB39" s="886"/>
      <c r="BC39" s="886"/>
      <c r="BD39" s="886"/>
      <c r="BE39" s="882"/>
      <c r="BF39" s="882"/>
      <c r="BG39" s="882"/>
      <c r="BH39" s="882"/>
      <c r="BI39" s="883"/>
      <c r="BJ39" s="252"/>
      <c r="BK39" s="252"/>
      <c r="BL39" s="252"/>
      <c r="BM39" s="252"/>
      <c r="BN39" s="252"/>
      <c r="BO39" s="265"/>
      <c r="BP39" s="265"/>
      <c r="BQ39" s="262">
        <v>33</v>
      </c>
      <c r="BR39" s="263"/>
      <c r="BS39" s="822"/>
      <c r="BT39" s="823"/>
      <c r="BU39" s="823"/>
      <c r="BV39" s="823"/>
      <c r="BW39" s="823"/>
      <c r="BX39" s="823"/>
      <c r="BY39" s="823"/>
      <c r="BZ39" s="823"/>
      <c r="CA39" s="823"/>
      <c r="CB39" s="823"/>
      <c r="CC39" s="823"/>
      <c r="CD39" s="823"/>
      <c r="CE39" s="823"/>
      <c r="CF39" s="823"/>
      <c r="CG39" s="824"/>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6"/>
    </row>
    <row r="40" spans="1:131" s="247" customFormat="1" ht="26.25" customHeight="1" x14ac:dyDescent="0.15">
      <c r="A40" s="26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84"/>
      <c r="AL40" s="885"/>
      <c r="AM40" s="885"/>
      <c r="AN40" s="885"/>
      <c r="AO40" s="885"/>
      <c r="AP40" s="885"/>
      <c r="AQ40" s="885"/>
      <c r="AR40" s="885"/>
      <c r="AS40" s="885"/>
      <c r="AT40" s="885"/>
      <c r="AU40" s="885"/>
      <c r="AV40" s="885"/>
      <c r="AW40" s="885"/>
      <c r="AX40" s="885"/>
      <c r="AY40" s="885"/>
      <c r="AZ40" s="886"/>
      <c r="BA40" s="886"/>
      <c r="BB40" s="886"/>
      <c r="BC40" s="886"/>
      <c r="BD40" s="886"/>
      <c r="BE40" s="882"/>
      <c r="BF40" s="882"/>
      <c r="BG40" s="882"/>
      <c r="BH40" s="882"/>
      <c r="BI40" s="883"/>
      <c r="BJ40" s="252"/>
      <c r="BK40" s="252"/>
      <c r="BL40" s="252"/>
      <c r="BM40" s="252"/>
      <c r="BN40" s="252"/>
      <c r="BO40" s="265"/>
      <c r="BP40" s="265"/>
      <c r="BQ40" s="262">
        <v>34</v>
      </c>
      <c r="BR40" s="263"/>
      <c r="BS40" s="822"/>
      <c r="BT40" s="823"/>
      <c r="BU40" s="823"/>
      <c r="BV40" s="823"/>
      <c r="BW40" s="823"/>
      <c r="BX40" s="823"/>
      <c r="BY40" s="823"/>
      <c r="BZ40" s="823"/>
      <c r="CA40" s="823"/>
      <c r="CB40" s="823"/>
      <c r="CC40" s="823"/>
      <c r="CD40" s="823"/>
      <c r="CE40" s="823"/>
      <c r="CF40" s="823"/>
      <c r="CG40" s="824"/>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6"/>
    </row>
    <row r="41" spans="1:131" s="247" customFormat="1" ht="26.25" customHeight="1" x14ac:dyDescent="0.15">
      <c r="A41" s="26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84"/>
      <c r="AL41" s="885"/>
      <c r="AM41" s="885"/>
      <c r="AN41" s="885"/>
      <c r="AO41" s="885"/>
      <c r="AP41" s="885"/>
      <c r="AQ41" s="885"/>
      <c r="AR41" s="885"/>
      <c r="AS41" s="885"/>
      <c r="AT41" s="885"/>
      <c r="AU41" s="885"/>
      <c r="AV41" s="885"/>
      <c r="AW41" s="885"/>
      <c r="AX41" s="885"/>
      <c r="AY41" s="885"/>
      <c r="AZ41" s="886"/>
      <c r="BA41" s="886"/>
      <c r="BB41" s="886"/>
      <c r="BC41" s="886"/>
      <c r="BD41" s="886"/>
      <c r="BE41" s="882"/>
      <c r="BF41" s="882"/>
      <c r="BG41" s="882"/>
      <c r="BH41" s="882"/>
      <c r="BI41" s="883"/>
      <c r="BJ41" s="252"/>
      <c r="BK41" s="252"/>
      <c r="BL41" s="252"/>
      <c r="BM41" s="252"/>
      <c r="BN41" s="252"/>
      <c r="BO41" s="265"/>
      <c r="BP41" s="265"/>
      <c r="BQ41" s="262">
        <v>35</v>
      </c>
      <c r="BR41" s="263"/>
      <c r="BS41" s="822"/>
      <c r="BT41" s="823"/>
      <c r="BU41" s="823"/>
      <c r="BV41" s="823"/>
      <c r="BW41" s="823"/>
      <c r="BX41" s="823"/>
      <c r="BY41" s="823"/>
      <c r="BZ41" s="823"/>
      <c r="CA41" s="823"/>
      <c r="CB41" s="823"/>
      <c r="CC41" s="823"/>
      <c r="CD41" s="823"/>
      <c r="CE41" s="823"/>
      <c r="CF41" s="823"/>
      <c r="CG41" s="824"/>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6"/>
    </row>
    <row r="42" spans="1:131" s="247" customFormat="1" ht="26.25" customHeight="1" x14ac:dyDescent="0.15">
      <c r="A42" s="26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84"/>
      <c r="AL42" s="885"/>
      <c r="AM42" s="885"/>
      <c r="AN42" s="885"/>
      <c r="AO42" s="885"/>
      <c r="AP42" s="885"/>
      <c r="AQ42" s="885"/>
      <c r="AR42" s="885"/>
      <c r="AS42" s="885"/>
      <c r="AT42" s="885"/>
      <c r="AU42" s="885"/>
      <c r="AV42" s="885"/>
      <c r="AW42" s="885"/>
      <c r="AX42" s="885"/>
      <c r="AY42" s="885"/>
      <c r="AZ42" s="886"/>
      <c r="BA42" s="886"/>
      <c r="BB42" s="886"/>
      <c r="BC42" s="886"/>
      <c r="BD42" s="886"/>
      <c r="BE42" s="882"/>
      <c r="BF42" s="882"/>
      <c r="BG42" s="882"/>
      <c r="BH42" s="882"/>
      <c r="BI42" s="883"/>
      <c r="BJ42" s="252"/>
      <c r="BK42" s="252"/>
      <c r="BL42" s="252"/>
      <c r="BM42" s="252"/>
      <c r="BN42" s="252"/>
      <c r="BO42" s="265"/>
      <c r="BP42" s="265"/>
      <c r="BQ42" s="262">
        <v>36</v>
      </c>
      <c r="BR42" s="263"/>
      <c r="BS42" s="822"/>
      <c r="BT42" s="823"/>
      <c r="BU42" s="823"/>
      <c r="BV42" s="823"/>
      <c r="BW42" s="823"/>
      <c r="BX42" s="823"/>
      <c r="BY42" s="823"/>
      <c r="BZ42" s="823"/>
      <c r="CA42" s="823"/>
      <c r="CB42" s="823"/>
      <c r="CC42" s="823"/>
      <c r="CD42" s="823"/>
      <c r="CE42" s="823"/>
      <c r="CF42" s="823"/>
      <c r="CG42" s="824"/>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6"/>
    </row>
    <row r="43" spans="1:131" s="247" customFormat="1" ht="26.25" customHeight="1" x14ac:dyDescent="0.15">
      <c r="A43" s="26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84"/>
      <c r="AL43" s="885"/>
      <c r="AM43" s="885"/>
      <c r="AN43" s="885"/>
      <c r="AO43" s="885"/>
      <c r="AP43" s="885"/>
      <c r="AQ43" s="885"/>
      <c r="AR43" s="885"/>
      <c r="AS43" s="885"/>
      <c r="AT43" s="885"/>
      <c r="AU43" s="885"/>
      <c r="AV43" s="885"/>
      <c r="AW43" s="885"/>
      <c r="AX43" s="885"/>
      <c r="AY43" s="885"/>
      <c r="AZ43" s="886"/>
      <c r="BA43" s="886"/>
      <c r="BB43" s="886"/>
      <c r="BC43" s="886"/>
      <c r="BD43" s="886"/>
      <c r="BE43" s="882"/>
      <c r="BF43" s="882"/>
      <c r="BG43" s="882"/>
      <c r="BH43" s="882"/>
      <c r="BI43" s="883"/>
      <c r="BJ43" s="252"/>
      <c r="BK43" s="252"/>
      <c r="BL43" s="252"/>
      <c r="BM43" s="252"/>
      <c r="BN43" s="252"/>
      <c r="BO43" s="265"/>
      <c r="BP43" s="265"/>
      <c r="BQ43" s="262">
        <v>37</v>
      </c>
      <c r="BR43" s="263"/>
      <c r="BS43" s="822"/>
      <c r="BT43" s="823"/>
      <c r="BU43" s="823"/>
      <c r="BV43" s="823"/>
      <c r="BW43" s="823"/>
      <c r="BX43" s="823"/>
      <c r="BY43" s="823"/>
      <c r="BZ43" s="823"/>
      <c r="CA43" s="823"/>
      <c r="CB43" s="823"/>
      <c r="CC43" s="823"/>
      <c r="CD43" s="823"/>
      <c r="CE43" s="823"/>
      <c r="CF43" s="823"/>
      <c r="CG43" s="82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6"/>
    </row>
    <row r="44" spans="1:131" s="247" customFormat="1" ht="26.25" customHeight="1" x14ac:dyDescent="0.15">
      <c r="A44" s="26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84"/>
      <c r="AL44" s="885"/>
      <c r="AM44" s="885"/>
      <c r="AN44" s="885"/>
      <c r="AO44" s="885"/>
      <c r="AP44" s="885"/>
      <c r="AQ44" s="885"/>
      <c r="AR44" s="885"/>
      <c r="AS44" s="885"/>
      <c r="AT44" s="885"/>
      <c r="AU44" s="885"/>
      <c r="AV44" s="885"/>
      <c r="AW44" s="885"/>
      <c r="AX44" s="885"/>
      <c r="AY44" s="885"/>
      <c r="AZ44" s="886"/>
      <c r="BA44" s="886"/>
      <c r="BB44" s="886"/>
      <c r="BC44" s="886"/>
      <c r="BD44" s="886"/>
      <c r="BE44" s="882"/>
      <c r="BF44" s="882"/>
      <c r="BG44" s="882"/>
      <c r="BH44" s="882"/>
      <c r="BI44" s="883"/>
      <c r="BJ44" s="252"/>
      <c r="BK44" s="252"/>
      <c r="BL44" s="252"/>
      <c r="BM44" s="252"/>
      <c r="BN44" s="252"/>
      <c r="BO44" s="265"/>
      <c r="BP44" s="265"/>
      <c r="BQ44" s="262">
        <v>38</v>
      </c>
      <c r="BR44" s="263"/>
      <c r="BS44" s="822"/>
      <c r="BT44" s="823"/>
      <c r="BU44" s="823"/>
      <c r="BV44" s="823"/>
      <c r="BW44" s="823"/>
      <c r="BX44" s="823"/>
      <c r="BY44" s="823"/>
      <c r="BZ44" s="823"/>
      <c r="CA44" s="823"/>
      <c r="CB44" s="823"/>
      <c r="CC44" s="823"/>
      <c r="CD44" s="823"/>
      <c r="CE44" s="823"/>
      <c r="CF44" s="823"/>
      <c r="CG44" s="82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6"/>
    </row>
    <row r="45" spans="1:131" s="247" customFormat="1" ht="26.25" customHeight="1" x14ac:dyDescent="0.15">
      <c r="A45" s="26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84"/>
      <c r="AL45" s="885"/>
      <c r="AM45" s="885"/>
      <c r="AN45" s="885"/>
      <c r="AO45" s="885"/>
      <c r="AP45" s="885"/>
      <c r="AQ45" s="885"/>
      <c r="AR45" s="885"/>
      <c r="AS45" s="885"/>
      <c r="AT45" s="885"/>
      <c r="AU45" s="885"/>
      <c r="AV45" s="885"/>
      <c r="AW45" s="885"/>
      <c r="AX45" s="885"/>
      <c r="AY45" s="885"/>
      <c r="AZ45" s="886"/>
      <c r="BA45" s="886"/>
      <c r="BB45" s="886"/>
      <c r="BC45" s="886"/>
      <c r="BD45" s="886"/>
      <c r="BE45" s="882"/>
      <c r="BF45" s="882"/>
      <c r="BG45" s="882"/>
      <c r="BH45" s="882"/>
      <c r="BI45" s="883"/>
      <c r="BJ45" s="252"/>
      <c r="BK45" s="252"/>
      <c r="BL45" s="252"/>
      <c r="BM45" s="252"/>
      <c r="BN45" s="252"/>
      <c r="BO45" s="265"/>
      <c r="BP45" s="265"/>
      <c r="BQ45" s="262">
        <v>39</v>
      </c>
      <c r="BR45" s="263"/>
      <c r="BS45" s="822"/>
      <c r="BT45" s="823"/>
      <c r="BU45" s="823"/>
      <c r="BV45" s="823"/>
      <c r="BW45" s="823"/>
      <c r="BX45" s="823"/>
      <c r="BY45" s="823"/>
      <c r="BZ45" s="823"/>
      <c r="CA45" s="823"/>
      <c r="CB45" s="823"/>
      <c r="CC45" s="823"/>
      <c r="CD45" s="823"/>
      <c r="CE45" s="823"/>
      <c r="CF45" s="823"/>
      <c r="CG45" s="82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6"/>
    </row>
    <row r="46" spans="1:131" s="247" customFormat="1" ht="26.25" customHeight="1" x14ac:dyDescent="0.15">
      <c r="A46" s="26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84"/>
      <c r="AL46" s="885"/>
      <c r="AM46" s="885"/>
      <c r="AN46" s="885"/>
      <c r="AO46" s="885"/>
      <c r="AP46" s="885"/>
      <c r="AQ46" s="885"/>
      <c r="AR46" s="885"/>
      <c r="AS46" s="885"/>
      <c r="AT46" s="885"/>
      <c r="AU46" s="885"/>
      <c r="AV46" s="885"/>
      <c r="AW46" s="885"/>
      <c r="AX46" s="885"/>
      <c r="AY46" s="885"/>
      <c r="AZ46" s="886"/>
      <c r="BA46" s="886"/>
      <c r="BB46" s="886"/>
      <c r="BC46" s="886"/>
      <c r="BD46" s="886"/>
      <c r="BE46" s="882"/>
      <c r="BF46" s="882"/>
      <c r="BG46" s="882"/>
      <c r="BH46" s="882"/>
      <c r="BI46" s="883"/>
      <c r="BJ46" s="252"/>
      <c r="BK46" s="252"/>
      <c r="BL46" s="252"/>
      <c r="BM46" s="252"/>
      <c r="BN46" s="252"/>
      <c r="BO46" s="265"/>
      <c r="BP46" s="265"/>
      <c r="BQ46" s="262">
        <v>40</v>
      </c>
      <c r="BR46" s="263"/>
      <c r="BS46" s="822"/>
      <c r="BT46" s="823"/>
      <c r="BU46" s="823"/>
      <c r="BV46" s="823"/>
      <c r="BW46" s="823"/>
      <c r="BX46" s="823"/>
      <c r="BY46" s="823"/>
      <c r="BZ46" s="823"/>
      <c r="CA46" s="823"/>
      <c r="CB46" s="823"/>
      <c r="CC46" s="823"/>
      <c r="CD46" s="823"/>
      <c r="CE46" s="823"/>
      <c r="CF46" s="823"/>
      <c r="CG46" s="82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6"/>
    </row>
    <row r="47" spans="1:131" s="247" customFormat="1" ht="26.25" customHeight="1" x14ac:dyDescent="0.15">
      <c r="A47" s="26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84"/>
      <c r="AL47" s="885"/>
      <c r="AM47" s="885"/>
      <c r="AN47" s="885"/>
      <c r="AO47" s="885"/>
      <c r="AP47" s="885"/>
      <c r="AQ47" s="885"/>
      <c r="AR47" s="885"/>
      <c r="AS47" s="885"/>
      <c r="AT47" s="885"/>
      <c r="AU47" s="885"/>
      <c r="AV47" s="885"/>
      <c r="AW47" s="885"/>
      <c r="AX47" s="885"/>
      <c r="AY47" s="885"/>
      <c r="AZ47" s="886"/>
      <c r="BA47" s="886"/>
      <c r="BB47" s="886"/>
      <c r="BC47" s="886"/>
      <c r="BD47" s="886"/>
      <c r="BE47" s="882"/>
      <c r="BF47" s="882"/>
      <c r="BG47" s="882"/>
      <c r="BH47" s="882"/>
      <c r="BI47" s="883"/>
      <c r="BJ47" s="252"/>
      <c r="BK47" s="252"/>
      <c r="BL47" s="252"/>
      <c r="BM47" s="252"/>
      <c r="BN47" s="252"/>
      <c r="BO47" s="265"/>
      <c r="BP47" s="265"/>
      <c r="BQ47" s="262">
        <v>41</v>
      </c>
      <c r="BR47" s="263"/>
      <c r="BS47" s="822"/>
      <c r="BT47" s="823"/>
      <c r="BU47" s="823"/>
      <c r="BV47" s="823"/>
      <c r="BW47" s="823"/>
      <c r="BX47" s="823"/>
      <c r="BY47" s="823"/>
      <c r="BZ47" s="823"/>
      <c r="CA47" s="823"/>
      <c r="CB47" s="823"/>
      <c r="CC47" s="823"/>
      <c r="CD47" s="823"/>
      <c r="CE47" s="823"/>
      <c r="CF47" s="823"/>
      <c r="CG47" s="82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6"/>
    </row>
    <row r="48" spans="1:131" s="247" customFormat="1" ht="26.25" customHeight="1" x14ac:dyDescent="0.15">
      <c r="A48" s="26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84"/>
      <c r="AL48" s="885"/>
      <c r="AM48" s="885"/>
      <c r="AN48" s="885"/>
      <c r="AO48" s="885"/>
      <c r="AP48" s="885"/>
      <c r="AQ48" s="885"/>
      <c r="AR48" s="885"/>
      <c r="AS48" s="885"/>
      <c r="AT48" s="885"/>
      <c r="AU48" s="885"/>
      <c r="AV48" s="885"/>
      <c r="AW48" s="885"/>
      <c r="AX48" s="885"/>
      <c r="AY48" s="885"/>
      <c r="AZ48" s="886"/>
      <c r="BA48" s="886"/>
      <c r="BB48" s="886"/>
      <c r="BC48" s="886"/>
      <c r="BD48" s="886"/>
      <c r="BE48" s="882"/>
      <c r="BF48" s="882"/>
      <c r="BG48" s="882"/>
      <c r="BH48" s="882"/>
      <c r="BI48" s="883"/>
      <c r="BJ48" s="252"/>
      <c r="BK48" s="252"/>
      <c r="BL48" s="252"/>
      <c r="BM48" s="252"/>
      <c r="BN48" s="252"/>
      <c r="BO48" s="265"/>
      <c r="BP48" s="265"/>
      <c r="BQ48" s="262">
        <v>42</v>
      </c>
      <c r="BR48" s="263"/>
      <c r="BS48" s="822"/>
      <c r="BT48" s="823"/>
      <c r="BU48" s="823"/>
      <c r="BV48" s="823"/>
      <c r="BW48" s="823"/>
      <c r="BX48" s="823"/>
      <c r="BY48" s="823"/>
      <c r="BZ48" s="823"/>
      <c r="CA48" s="823"/>
      <c r="CB48" s="823"/>
      <c r="CC48" s="823"/>
      <c r="CD48" s="823"/>
      <c r="CE48" s="823"/>
      <c r="CF48" s="823"/>
      <c r="CG48" s="82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6"/>
    </row>
    <row r="49" spans="1:131" s="247" customFormat="1" ht="26.25" customHeight="1" x14ac:dyDescent="0.15">
      <c r="A49" s="26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84"/>
      <c r="AL49" s="885"/>
      <c r="AM49" s="885"/>
      <c r="AN49" s="885"/>
      <c r="AO49" s="885"/>
      <c r="AP49" s="885"/>
      <c r="AQ49" s="885"/>
      <c r="AR49" s="885"/>
      <c r="AS49" s="885"/>
      <c r="AT49" s="885"/>
      <c r="AU49" s="885"/>
      <c r="AV49" s="885"/>
      <c r="AW49" s="885"/>
      <c r="AX49" s="885"/>
      <c r="AY49" s="885"/>
      <c r="AZ49" s="886"/>
      <c r="BA49" s="886"/>
      <c r="BB49" s="886"/>
      <c r="BC49" s="886"/>
      <c r="BD49" s="886"/>
      <c r="BE49" s="882"/>
      <c r="BF49" s="882"/>
      <c r="BG49" s="882"/>
      <c r="BH49" s="882"/>
      <c r="BI49" s="883"/>
      <c r="BJ49" s="252"/>
      <c r="BK49" s="252"/>
      <c r="BL49" s="252"/>
      <c r="BM49" s="252"/>
      <c r="BN49" s="252"/>
      <c r="BO49" s="265"/>
      <c r="BP49" s="265"/>
      <c r="BQ49" s="262">
        <v>43</v>
      </c>
      <c r="BR49" s="263"/>
      <c r="BS49" s="822"/>
      <c r="BT49" s="823"/>
      <c r="BU49" s="823"/>
      <c r="BV49" s="823"/>
      <c r="BW49" s="823"/>
      <c r="BX49" s="823"/>
      <c r="BY49" s="823"/>
      <c r="BZ49" s="823"/>
      <c r="CA49" s="823"/>
      <c r="CB49" s="823"/>
      <c r="CC49" s="823"/>
      <c r="CD49" s="823"/>
      <c r="CE49" s="823"/>
      <c r="CF49" s="823"/>
      <c r="CG49" s="82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6"/>
    </row>
    <row r="50" spans="1:131" s="247" customFormat="1" ht="26.25" customHeight="1" x14ac:dyDescent="0.15">
      <c r="A50" s="261">
        <v>23</v>
      </c>
      <c r="B50" s="809"/>
      <c r="C50" s="810"/>
      <c r="D50" s="810"/>
      <c r="E50" s="810"/>
      <c r="F50" s="810"/>
      <c r="G50" s="810"/>
      <c r="H50" s="810"/>
      <c r="I50" s="810"/>
      <c r="J50" s="810"/>
      <c r="K50" s="810"/>
      <c r="L50" s="810"/>
      <c r="M50" s="810"/>
      <c r="N50" s="810"/>
      <c r="O50" s="810"/>
      <c r="P50" s="811"/>
      <c r="Q50" s="887"/>
      <c r="R50" s="888"/>
      <c r="S50" s="888"/>
      <c r="T50" s="888"/>
      <c r="U50" s="888"/>
      <c r="V50" s="888"/>
      <c r="W50" s="888"/>
      <c r="X50" s="888"/>
      <c r="Y50" s="888"/>
      <c r="Z50" s="888"/>
      <c r="AA50" s="888"/>
      <c r="AB50" s="888"/>
      <c r="AC50" s="888"/>
      <c r="AD50" s="888"/>
      <c r="AE50" s="889"/>
      <c r="AF50" s="815"/>
      <c r="AG50" s="816"/>
      <c r="AH50" s="816"/>
      <c r="AI50" s="816"/>
      <c r="AJ50" s="817"/>
      <c r="AK50" s="890"/>
      <c r="AL50" s="888"/>
      <c r="AM50" s="888"/>
      <c r="AN50" s="888"/>
      <c r="AO50" s="888"/>
      <c r="AP50" s="888"/>
      <c r="AQ50" s="888"/>
      <c r="AR50" s="888"/>
      <c r="AS50" s="888"/>
      <c r="AT50" s="888"/>
      <c r="AU50" s="888"/>
      <c r="AV50" s="888"/>
      <c r="AW50" s="888"/>
      <c r="AX50" s="888"/>
      <c r="AY50" s="888"/>
      <c r="AZ50" s="891"/>
      <c r="BA50" s="891"/>
      <c r="BB50" s="891"/>
      <c r="BC50" s="891"/>
      <c r="BD50" s="891"/>
      <c r="BE50" s="882"/>
      <c r="BF50" s="882"/>
      <c r="BG50" s="882"/>
      <c r="BH50" s="882"/>
      <c r="BI50" s="883"/>
      <c r="BJ50" s="252"/>
      <c r="BK50" s="252"/>
      <c r="BL50" s="252"/>
      <c r="BM50" s="252"/>
      <c r="BN50" s="252"/>
      <c r="BO50" s="265"/>
      <c r="BP50" s="265"/>
      <c r="BQ50" s="262">
        <v>44</v>
      </c>
      <c r="BR50" s="263"/>
      <c r="BS50" s="822"/>
      <c r="BT50" s="823"/>
      <c r="BU50" s="823"/>
      <c r="BV50" s="823"/>
      <c r="BW50" s="823"/>
      <c r="BX50" s="823"/>
      <c r="BY50" s="823"/>
      <c r="BZ50" s="823"/>
      <c r="CA50" s="823"/>
      <c r="CB50" s="823"/>
      <c r="CC50" s="823"/>
      <c r="CD50" s="823"/>
      <c r="CE50" s="823"/>
      <c r="CF50" s="823"/>
      <c r="CG50" s="82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6"/>
    </row>
    <row r="51" spans="1:131" s="247" customFormat="1" ht="26.25" customHeight="1" x14ac:dyDescent="0.15">
      <c r="A51" s="261">
        <v>24</v>
      </c>
      <c r="B51" s="809"/>
      <c r="C51" s="810"/>
      <c r="D51" s="810"/>
      <c r="E51" s="810"/>
      <c r="F51" s="810"/>
      <c r="G51" s="810"/>
      <c r="H51" s="810"/>
      <c r="I51" s="810"/>
      <c r="J51" s="810"/>
      <c r="K51" s="810"/>
      <c r="L51" s="810"/>
      <c r="M51" s="810"/>
      <c r="N51" s="810"/>
      <c r="O51" s="810"/>
      <c r="P51" s="811"/>
      <c r="Q51" s="887"/>
      <c r="R51" s="888"/>
      <c r="S51" s="888"/>
      <c r="T51" s="888"/>
      <c r="U51" s="888"/>
      <c r="V51" s="888"/>
      <c r="W51" s="888"/>
      <c r="X51" s="888"/>
      <c r="Y51" s="888"/>
      <c r="Z51" s="888"/>
      <c r="AA51" s="888"/>
      <c r="AB51" s="888"/>
      <c r="AC51" s="888"/>
      <c r="AD51" s="888"/>
      <c r="AE51" s="889"/>
      <c r="AF51" s="815"/>
      <c r="AG51" s="816"/>
      <c r="AH51" s="816"/>
      <c r="AI51" s="816"/>
      <c r="AJ51" s="817"/>
      <c r="AK51" s="890"/>
      <c r="AL51" s="888"/>
      <c r="AM51" s="888"/>
      <c r="AN51" s="888"/>
      <c r="AO51" s="888"/>
      <c r="AP51" s="888"/>
      <c r="AQ51" s="888"/>
      <c r="AR51" s="888"/>
      <c r="AS51" s="888"/>
      <c r="AT51" s="888"/>
      <c r="AU51" s="888"/>
      <c r="AV51" s="888"/>
      <c r="AW51" s="888"/>
      <c r="AX51" s="888"/>
      <c r="AY51" s="888"/>
      <c r="AZ51" s="891"/>
      <c r="BA51" s="891"/>
      <c r="BB51" s="891"/>
      <c r="BC51" s="891"/>
      <c r="BD51" s="891"/>
      <c r="BE51" s="882"/>
      <c r="BF51" s="882"/>
      <c r="BG51" s="882"/>
      <c r="BH51" s="882"/>
      <c r="BI51" s="883"/>
      <c r="BJ51" s="252"/>
      <c r="BK51" s="252"/>
      <c r="BL51" s="252"/>
      <c r="BM51" s="252"/>
      <c r="BN51" s="252"/>
      <c r="BO51" s="265"/>
      <c r="BP51" s="265"/>
      <c r="BQ51" s="262">
        <v>45</v>
      </c>
      <c r="BR51" s="263"/>
      <c r="BS51" s="822"/>
      <c r="BT51" s="823"/>
      <c r="BU51" s="823"/>
      <c r="BV51" s="823"/>
      <c r="BW51" s="823"/>
      <c r="BX51" s="823"/>
      <c r="BY51" s="823"/>
      <c r="BZ51" s="823"/>
      <c r="CA51" s="823"/>
      <c r="CB51" s="823"/>
      <c r="CC51" s="823"/>
      <c r="CD51" s="823"/>
      <c r="CE51" s="823"/>
      <c r="CF51" s="823"/>
      <c r="CG51" s="82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6"/>
    </row>
    <row r="52" spans="1:131" s="247" customFormat="1" ht="26.25" customHeight="1" x14ac:dyDescent="0.15">
      <c r="A52" s="261">
        <v>25</v>
      </c>
      <c r="B52" s="809"/>
      <c r="C52" s="810"/>
      <c r="D52" s="810"/>
      <c r="E52" s="810"/>
      <c r="F52" s="810"/>
      <c r="G52" s="810"/>
      <c r="H52" s="810"/>
      <c r="I52" s="810"/>
      <c r="J52" s="810"/>
      <c r="K52" s="810"/>
      <c r="L52" s="810"/>
      <c r="M52" s="810"/>
      <c r="N52" s="810"/>
      <c r="O52" s="810"/>
      <c r="P52" s="811"/>
      <c r="Q52" s="887"/>
      <c r="R52" s="888"/>
      <c r="S52" s="888"/>
      <c r="T52" s="888"/>
      <c r="U52" s="888"/>
      <c r="V52" s="888"/>
      <c r="W52" s="888"/>
      <c r="X52" s="888"/>
      <c r="Y52" s="888"/>
      <c r="Z52" s="888"/>
      <c r="AA52" s="888"/>
      <c r="AB52" s="888"/>
      <c r="AC52" s="888"/>
      <c r="AD52" s="888"/>
      <c r="AE52" s="889"/>
      <c r="AF52" s="815"/>
      <c r="AG52" s="816"/>
      <c r="AH52" s="816"/>
      <c r="AI52" s="816"/>
      <c r="AJ52" s="817"/>
      <c r="AK52" s="890"/>
      <c r="AL52" s="888"/>
      <c r="AM52" s="888"/>
      <c r="AN52" s="888"/>
      <c r="AO52" s="888"/>
      <c r="AP52" s="888"/>
      <c r="AQ52" s="888"/>
      <c r="AR52" s="888"/>
      <c r="AS52" s="888"/>
      <c r="AT52" s="888"/>
      <c r="AU52" s="888"/>
      <c r="AV52" s="888"/>
      <c r="AW52" s="888"/>
      <c r="AX52" s="888"/>
      <c r="AY52" s="888"/>
      <c r="AZ52" s="891"/>
      <c r="BA52" s="891"/>
      <c r="BB52" s="891"/>
      <c r="BC52" s="891"/>
      <c r="BD52" s="891"/>
      <c r="BE52" s="882"/>
      <c r="BF52" s="882"/>
      <c r="BG52" s="882"/>
      <c r="BH52" s="882"/>
      <c r="BI52" s="883"/>
      <c r="BJ52" s="252"/>
      <c r="BK52" s="252"/>
      <c r="BL52" s="252"/>
      <c r="BM52" s="252"/>
      <c r="BN52" s="252"/>
      <c r="BO52" s="265"/>
      <c r="BP52" s="265"/>
      <c r="BQ52" s="262">
        <v>46</v>
      </c>
      <c r="BR52" s="263"/>
      <c r="BS52" s="822"/>
      <c r="BT52" s="823"/>
      <c r="BU52" s="823"/>
      <c r="BV52" s="823"/>
      <c r="BW52" s="823"/>
      <c r="BX52" s="823"/>
      <c r="BY52" s="823"/>
      <c r="BZ52" s="823"/>
      <c r="CA52" s="823"/>
      <c r="CB52" s="823"/>
      <c r="CC52" s="823"/>
      <c r="CD52" s="823"/>
      <c r="CE52" s="823"/>
      <c r="CF52" s="823"/>
      <c r="CG52" s="82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6"/>
    </row>
    <row r="53" spans="1:131" s="247" customFormat="1" ht="26.25" customHeight="1" x14ac:dyDescent="0.15">
      <c r="A53" s="261">
        <v>26</v>
      </c>
      <c r="B53" s="809"/>
      <c r="C53" s="810"/>
      <c r="D53" s="810"/>
      <c r="E53" s="810"/>
      <c r="F53" s="810"/>
      <c r="G53" s="810"/>
      <c r="H53" s="810"/>
      <c r="I53" s="810"/>
      <c r="J53" s="810"/>
      <c r="K53" s="810"/>
      <c r="L53" s="810"/>
      <c r="M53" s="810"/>
      <c r="N53" s="810"/>
      <c r="O53" s="810"/>
      <c r="P53" s="811"/>
      <c r="Q53" s="887"/>
      <c r="R53" s="888"/>
      <c r="S53" s="888"/>
      <c r="T53" s="888"/>
      <c r="U53" s="888"/>
      <c r="V53" s="888"/>
      <c r="W53" s="888"/>
      <c r="X53" s="888"/>
      <c r="Y53" s="888"/>
      <c r="Z53" s="888"/>
      <c r="AA53" s="888"/>
      <c r="AB53" s="888"/>
      <c r="AC53" s="888"/>
      <c r="AD53" s="888"/>
      <c r="AE53" s="889"/>
      <c r="AF53" s="815"/>
      <c r="AG53" s="816"/>
      <c r="AH53" s="816"/>
      <c r="AI53" s="816"/>
      <c r="AJ53" s="817"/>
      <c r="AK53" s="890"/>
      <c r="AL53" s="888"/>
      <c r="AM53" s="888"/>
      <c r="AN53" s="888"/>
      <c r="AO53" s="888"/>
      <c r="AP53" s="888"/>
      <c r="AQ53" s="888"/>
      <c r="AR53" s="888"/>
      <c r="AS53" s="888"/>
      <c r="AT53" s="888"/>
      <c r="AU53" s="888"/>
      <c r="AV53" s="888"/>
      <c r="AW53" s="888"/>
      <c r="AX53" s="888"/>
      <c r="AY53" s="888"/>
      <c r="AZ53" s="891"/>
      <c r="BA53" s="891"/>
      <c r="BB53" s="891"/>
      <c r="BC53" s="891"/>
      <c r="BD53" s="891"/>
      <c r="BE53" s="882"/>
      <c r="BF53" s="882"/>
      <c r="BG53" s="882"/>
      <c r="BH53" s="882"/>
      <c r="BI53" s="883"/>
      <c r="BJ53" s="252"/>
      <c r="BK53" s="252"/>
      <c r="BL53" s="252"/>
      <c r="BM53" s="252"/>
      <c r="BN53" s="252"/>
      <c r="BO53" s="265"/>
      <c r="BP53" s="265"/>
      <c r="BQ53" s="262">
        <v>47</v>
      </c>
      <c r="BR53" s="263"/>
      <c r="BS53" s="822"/>
      <c r="BT53" s="823"/>
      <c r="BU53" s="823"/>
      <c r="BV53" s="823"/>
      <c r="BW53" s="823"/>
      <c r="BX53" s="823"/>
      <c r="BY53" s="823"/>
      <c r="BZ53" s="823"/>
      <c r="CA53" s="823"/>
      <c r="CB53" s="823"/>
      <c r="CC53" s="823"/>
      <c r="CD53" s="823"/>
      <c r="CE53" s="823"/>
      <c r="CF53" s="823"/>
      <c r="CG53" s="82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6"/>
    </row>
    <row r="54" spans="1:131" s="247" customFormat="1" ht="26.25" customHeight="1" x14ac:dyDescent="0.15">
      <c r="A54" s="261">
        <v>27</v>
      </c>
      <c r="B54" s="809"/>
      <c r="C54" s="810"/>
      <c r="D54" s="810"/>
      <c r="E54" s="810"/>
      <c r="F54" s="810"/>
      <c r="G54" s="810"/>
      <c r="H54" s="810"/>
      <c r="I54" s="810"/>
      <c r="J54" s="810"/>
      <c r="K54" s="810"/>
      <c r="L54" s="810"/>
      <c r="M54" s="810"/>
      <c r="N54" s="810"/>
      <c r="O54" s="810"/>
      <c r="P54" s="811"/>
      <c r="Q54" s="887"/>
      <c r="R54" s="888"/>
      <c r="S54" s="888"/>
      <c r="T54" s="888"/>
      <c r="U54" s="888"/>
      <c r="V54" s="888"/>
      <c r="W54" s="888"/>
      <c r="X54" s="888"/>
      <c r="Y54" s="888"/>
      <c r="Z54" s="888"/>
      <c r="AA54" s="888"/>
      <c r="AB54" s="888"/>
      <c r="AC54" s="888"/>
      <c r="AD54" s="888"/>
      <c r="AE54" s="889"/>
      <c r="AF54" s="815"/>
      <c r="AG54" s="816"/>
      <c r="AH54" s="816"/>
      <c r="AI54" s="816"/>
      <c r="AJ54" s="817"/>
      <c r="AK54" s="890"/>
      <c r="AL54" s="888"/>
      <c r="AM54" s="888"/>
      <c r="AN54" s="888"/>
      <c r="AO54" s="888"/>
      <c r="AP54" s="888"/>
      <c r="AQ54" s="888"/>
      <c r="AR54" s="888"/>
      <c r="AS54" s="888"/>
      <c r="AT54" s="888"/>
      <c r="AU54" s="888"/>
      <c r="AV54" s="888"/>
      <c r="AW54" s="888"/>
      <c r="AX54" s="888"/>
      <c r="AY54" s="888"/>
      <c r="AZ54" s="891"/>
      <c r="BA54" s="891"/>
      <c r="BB54" s="891"/>
      <c r="BC54" s="891"/>
      <c r="BD54" s="891"/>
      <c r="BE54" s="882"/>
      <c r="BF54" s="882"/>
      <c r="BG54" s="882"/>
      <c r="BH54" s="882"/>
      <c r="BI54" s="883"/>
      <c r="BJ54" s="252"/>
      <c r="BK54" s="252"/>
      <c r="BL54" s="252"/>
      <c r="BM54" s="252"/>
      <c r="BN54" s="252"/>
      <c r="BO54" s="265"/>
      <c r="BP54" s="265"/>
      <c r="BQ54" s="262">
        <v>48</v>
      </c>
      <c r="BR54" s="263"/>
      <c r="BS54" s="822"/>
      <c r="BT54" s="823"/>
      <c r="BU54" s="823"/>
      <c r="BV54" s="823"/>
      <c r="BW54" s="823"/>
      <c r="BX54" s="823"/>
      <c r="BY54" s="823"/>
      <c r="BZ54" s="823"/>
      <c r="CA54" s="823"/>
      <c r="CB54" s="823"/>
      <c r="CC54" s="823"/>
      <c r="CD54" s="823"/>
      <c r="CE54" s="823"/>
      <c r="CF54" s="823"/>
      <c r="CG54" s="82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6"/>
    </row>
    <row r="55" spans="1:131" s="247" customFormat="1" ht="26.25" customHeight="1" x14ac:dyDescent="0.15">
      <c r="A55" s="261">
        <v>28</v>
      </c>
      <c r="B55" s="809"/>
      <c r="C55" s="810"/>
      <c r="D55" s="810"/>
      <c r="E55" s="810"/>
      <c r="F55" s="810"/>
      <c r="G55" s="810"/>
      <c r="H55" s="810"/>
      <c r="I55" s="810"/>
      <c r="J55" s="810"/>
      <c r="K55" s="810"/>
      <c r="L55" s="810"/>
      <c r="M55" s="810"/>
      <c r="N55" s="810"/>
      <c r="O55" s="810"/>
      <c r="P55" s="811"/>
      <c r="Q55" s="887"/>
      <c r="R55" s="888"/>
      <c r="S55" s="888"/>
      <c r="T55" s="888"/>
      <c r="U55" s="888"/>
      <c r="V55" s="888"/>
      <c r="W55" s="888"/>
      <c r="X55" s="888"/>
      <c r="Y55" s="888"/>
      <c r="Z55" s="888"/>
      <c r="AA55" s="888"/>
      <c r="AB55" s="888"/>
      <c r="AC55" s="888"/>
      <c r="AD55" s="888"/>
      <c r="AE55" s="889"/>
      <c r="AF55" s="815"/>
      <c r="AG55" s="816"/>
      <c r="AH55" s="816"/>
      <c r="AI55" s="816"/>
      <c r="AJ55" s="817"/>
      <c r="AK55" s="890"/>
      <c r="AL55" s="888"/>
      <c r="AM55" s="888"/>
      <c r="AN55" s="888"/>
      <c r="AO55" s="888"/>
      <c r="AP55" s="888"/>
      <c r="AQ55" s="888"/>
      <c r="AR55" s="888"/>
      <c r="AS55" s="888"/>
      <c r="AT55" s="888"/>
      <c r="AU55" s="888"/>
      <c r="AV55" s="888"/>
      <c r="AW55" s="888"/>
      <c r="AX55" s="888"/>
      <c r="AY55" s="888"/>
      <c r="AZ55" s="891"/>
      <c r="BA55" s="891"/>
      <c r="BB55" s="891"/>
      <c r="BC55" s="891"/>
      <c r="BD55" s="891"/>
      <c r="BE55" s="882"/>
      <c r="BF55" s="882"/>
      <c r="BG55" s="882"/>
      <c r="BH55" s="882"/>
      <c r="BI55" s="883"/>
      <c r="BJ55" s="252"/>
      <c r="BK55" s="252"/>
      <c r="BL55" s="252"/>
      <c r="BM55" s="252"/>
      <c r="BN55" s="252"/>
      <c r="BO55" s="265"/>
      <c r="BP55" s="265"/>
      <c r="BQ55" s="262">
        <v>49</v>
      </c>
      <c r="BR55" s="263"/>
      <c r="BS55" s="822"/>
      <c r="BT55" s="823"/>
      <c r="BU55" s="823"/>
      <c r="BV55" s="823"/>
      <c r="BW55" s="823"/>
      <c r="BX55" s="823"/>
      <c r="BY55" s="823"/>
      <c r="BZ55" s="823"/>
      <c r="CA55" s="823"/>
      <c r="CB55" s="823"/>
      <c r="CC55" s="823"/>
      <c r="CD55" s="823"/>
      <c r="CE55" s="823"/>
      <c r="CF55" s="823"/>
      <c r="CG55" s="82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6"/>
    </row>
    <row r="56" spans="1:131" s="247" customFormat="1" ht="26.25" customHeight="1" x14ac:dyDescent="0.15">
      <c r="A56" s="261">
        <v>29</v>
      </c>
      <c r="B56" s="809"/>
      <c r="C56" s="810"/>
      <c r="D56" s="810"/>
      <c r="E56" s="810"/>
      <c r="F56" s="810"/>
      <c r="G56" s="810"/>
      <c r="H56" s="810"/>
      <c r="I56" s="810"/>
      <c r="J56" s="810"/>
      <c r="K56" s="810"/>
      <c r="L56" s="810"/>
      <c r="M56" s="810"/>
      <c r="N56" s="810"/>
      <c r="O56" s="810"/>
      <c r="P56" s="811"/>
      <c r="Q56" s="887"/>
      <c r="R56" s="888"/>
      <c r="S56" s="888"/>
      <c r="T56" s="888"/>
      <c r="U56" s="888"/>
      <c r="V56" s="888"/>
      <c r="W56" s="888"/>
      <c r="X56" s="888"/>
      <c r="Y56" s="888"/>
      <c r="Z56" s="888"/>
      <c r="AA56" s="888"/>
      <c r="AB56" s="888"/>
      <c r="AC56" s="888"/>
      <c r="AD56" s="888"/>
      <c r="AE56" s="889"/>
      <c r="AF56" s="815"/>
      <c r="AG56" s="816"/>
      <c r="AH56" s="816"/>
      <c r="AI56" s="816"/>
      <c r="AJ56" s="817"/>
      <c r="AK56" s="890"/>
      <c r="AL56" s="888"/>
      <c r="AM56" s="888"/>
      <c r="AN56" s="888"/>
      <c r="AO56" s="888"/>
      <c r="AP56" s="888"/>
      <c r="AQ56" s="888"/>
      <c r="AR56" s="888"/>
      <c r="AS56" s="888"/>
      <c r="AT56" s="888"/>
      <c r="AU56" s="888"/>
      <c r="AV56" s="888"/>
      <c r="AW56" s="888"/>
      <c r="AX56" s="888"/>
      <c r="AY56" s="888"/>
      <c r="AZ56" s="891"/>
      <c r="BA56" s="891"/>
      <c r="BB56" s="891"/>
      <c r="BC56" s="891"/>
      <c r="BD56" s="891"/>
      <c r="BE56" s="882"/>
      <c r="BF56" s="882"/>
      <c r="BG56" s="882"/>
      <c r="BH56" s="882"/>
      <c r="BI56" s="883"/>
      <c r="BJ56" s="252"/>
      <c r="BK56" s="252"/>
      <c r="BL56" s="252"/>
      <c r="BM56" s="252"/>
      <c r="BN56" s="252"/>
      <c r="BO56" s="265"/>
      <c r="BP56" s="265"/>
      <c r="BQ56" s="262">
        <v>50</v>
      </c>
      <c r="BR56" s="263"/>
      <c r="BS56" s="822"/>
      <c r="BT56" s="823"/>
      <c r="BU56" s="823"/>
      <c r="BV56" s="823"/>
      <c r="BW56" s="823"/>
      <c r="BX56" s="823"/>
      <c r="BY56" s="823"/>
      <c r="BZ56" s="823"/>
      <c r="CA56" s="823"/>
      <c r="CB56" s="823"/>
      <c r="CC56" s="823"/>
      <c r="CD56" s="823"/>
      <c r="CE56" s="823"/>
      <c r="CF56" s="823"/>
      <c r="CG56" s="82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6"/>
    </row>
    <row r="57" spans="1:131" s="247" customFormat="1" ht="26.25" customHeight="1" x14ac:dyDescent="0.15">
      <c r="A57" s="261">
        <v>30</v>
      </c>
      <c r="B57" s="809"/>
      <c r="C57" s="810"/>
      <c r="D57" s="810"/>
      <c r="E57" s="810"/>
      <c r="F57" s="810"/>
      <c r="G57" s="810"/>
      <c r="H57" s="810"/>
      <c r="I57" s="810"/>
      <c r="J57" s="810"/>
      <c r="K57" s="810"/>
      <c r="L57" s="810"/>
      <c r="M57" s="810"/>
      <c r="N57" s="810"/>
      <c r="O57" s="810"/>
      <c r="P57" s="811"/>
      <c r="Q57" s="887"/>
      <c r="R57" s="888"/>
      <c r="S57" s="888"/>
      <c r="T57" s="888"/>
      <c r="U57" s="888"/>
      <c r="V57" s="888"/>
      <c r="W57" s="888"/>
      <c r="X57" s="888"/>
      <c r="Y57" s="888"/>
      <c r="Z57" s="888"/>
      <c r="AA57" s="888"/>
      <c r="AB57" s="888"/>
      <c r="AC57" s="888"/>
      <c r="AD57" s="888"/>
      <c r="AE57" s="889"/>
      <c r="AF57" s="815"/>
      <c r="AG57" s="816"/>
      <c r="AH57" s="816"/>
      <c r="AI57" s="816"/>
      <c r="AJ57" s="817"/>
      <c r="AK57" s="890"/>
      <c r="AL57" s="888"/>
      <c r="AM57" s="888"/>
      <c r="AN57" s="888"/>
      <c r="AO57" s="888"/>
      <c r="AP57" s="888"/>
      <c r="AQ57" s="888"/>
      <c r="AR57" s="888"/>
      <c r="AS57" s="888"/>
      <c r="AT57" s="888"/>
      <c r="AU57" s="888"/>
      <c r="AV57" s="888"/>
      <c r="AW57" s="888"/>
      <c r="AX57" s="888"/>
      <c r="AY57" s="888"/>
      <c r="AZ57" s="891"/>
      <c r="BA57" s="891"/>
      <c r="BB57" s="891"/>
      <c r="BC57" s="891"/>
      <c r="BD57" s="891"/>
      <c r="BE57" s="882"/>
      <c r="BF57" s="882"/>
      <c r="BG57" s="882"/>
      <c r="BH57" s="882"/>
      <c r="BI57" s="883"/>
      <c r="BJ57" s="252"/>
      <c r="BK57" s="252"/>
      <c r="BL57" s="252"/>
      <c r="BM57" s="252"/>
      <c r="BN57" s="252"/>
      <c r="BO57" s="265"/>
      <c r="BP57" s="265"/>
      <c r="BQ57" s="262">
        <v>51</v>
      </c>
      <c r="BR57" s="263"/>
      <c r="BS57" s="822"/>
      <c r="BT57" s="823"/>
      <c r="BU57" s="823"/>
      <c r="BV57" s="823"/>
      <c r="BW57" s="823"/>
      <c r="BX57" s="823"/>
      <c r="BY57" s="823"/>
      <c r="BZ57" s="823"/>
      <c r="CA57" s="823"/>
      <c r="CB57" s="823"/>
      <c r="CC57" s="823"/>
      <c r="CD57" s="823"/>
      <c r="CE57" s="823"/>
      <c r="CF57" s="823"/>
      <c r="CG57" s="82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6"/>
    </row>
    <row r="58" spans="1:131" s="247" customFormat="1" ht="26.25" customHeight="1" x14ac:dyDescent="0.15">
      <c r="A58" s="261">
        <v>31</v>
      </c>
      <c r="B58" s="809"/>
      <c r="C58" s="810"/>
      <c r="D58" s="810"/>
      <c r="E58" s="810"/>
      <c r="F58" s="810"/>
      <c r="G58" s="810"/>
      <c r="H58" s="810"/>
      <c r="I58" s="810"/>
      <c r="J58" s="810"/>
      <c r="K58" s="810"/>
      <c r="L58" s="810"/>
      <c r="M58" s="810"/>
      <c r="N58" s="810"/>
      <c r="O58" s="810"/>
      <c r="P58" s="811"/>
      <c r="Q58" s="887"/>
      <c r="R58" s="888"/>
      <c r="S58" s="888"/>
      <c r="T58" s="888"/>
      <c r="U58" s="888"/>
      <c r="V58" s="888"/>
      <c r="W58" s="888"/>
      <c r="X58" s="888"/>
      <c r="Y58" s="888"/>
      <c r="Z58" s="888"/>
      <c r="AA58" s="888"/>
      <c r="AB58" s="888"/>
      <c r="AC58" s="888"/>
      <c r="AD58" s="888"/>
      <c r="AE58" s="889"/>
      <c r="AF58" s="815"/>
      <c r="AG58" s="816"/>
      <c r="AH58" s="816"/>
      <c r="AI58" s="816"/>
      <c r="AJ58" s="817"/>
      <c r="AK58" s="890"/>
      <c r="AL58" s="888"/>
      <c r="AM58" s="888"/>
      <c r="AN58" s="888"/>
      <c r="AO58" s="888"/>
      <c r="AP58" s="888"/>
      <c r="AQ58" s="888"/>
      <c r="AR58" s="888"/>
      <c r="AS58" s="888"/>
      <c r="AT58" s="888"/>
      <c r="AU58" s="888"/>
      <c r="AV58" s="888"/>
      <c r="AW58" s="888"/>
      <c r="AX58" s="888"/>
      <c r="AY58" s="888"/>
      <c r="AZ58" s="891"/>
      <c r="BA58" s="891"/>
      <c r="BB58" s="891"/>
      <c r="BC58" s="891"/>
      <c r="BD58" s="891"/>
      <c r="BE58" s="882"/>
      <c r="BF58" s="882"/>
      <c r="BG58" s="882"/>
      <c r="BH58" s="882"/>
      <c r="BI58" s="883"/>
      <c r="BJ58" s="252"/>
      <c r="BK58" s="252"/>
      <c r="BL58" s="252"/>
      <c r="BM58" s="252"/>
      <c r="BN58" s="252"/>
      <c r="BO58" s="265"/>
      <c r="BP58" s="265"/>
      <c r="BQ58" s="262">
        <v>52</v>
      </c>
      <c r="BR58" s="263"/>
      <c r="BS58" s="822"/>
      <c r="BT58" s="823"/>
      <c r="BU58" s="823"/>
      <c r="BV58" s="823"/>
      <c r="BW58" s="823"/>
      <c r="BX58" s="823"/>
      <c r="BY58" s="823"/>
      <c r="BZ58" s="823"/>
      <c r="CA58" s="823"/>
      <c r="CB58" s="823"/>
      <c r="CC58" s="823"/>
      <c r="CD58" s="823"/>
      <c r="CE58" s="823"/>
      <c r="CF58" s="823"/>
      <c r="CG58" s="82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6"/>
    </row>
    <row r="59" spans="1:131" s="247" customFormat="1" ht="26.25" customHeight="1" x14ac:dyDescent="0.15">
      <c r="A59" s="261">
        <v>32</v>
      </c>
      <c r="B59" s="809"/>
      <c r="C59" s="810"/>
      <c r="D59" s="810"/>
      <c r="E59" s="810"/>
      <c r="F59" s="810"/>
      <c r="G59" s="810"/>
      <c r="H59" s="810"/>
      <c r="I59" s="810"/>
      <c r="J59" s="810"/>
      <c r="K59" s="810"/>
      <c r="L59" s="810"/>
      <c r="M59" s="810"/>
      <c r="N59" s="810"/>
      <c r="O59" s="810"/>
      <c r="P59" s="811"/>
      <c r="Q59" s="887"/>
      <c r="R59" s="888"/>
      <c r="S59" s="888"/>
      <c r="T59" s="888"/>
      <c r="U59" s="888"/>
      <c r="V59" s="888"/>
      <c r="W59" s="888"/>
      <c r="X59" s="888"/>
      <c r="Y59" s="888"/>
      <c r="Z59" s="888"/>
      <c r="AA59" s="888"/>
      <c r="AB59" s="888"/>
      <c r="AC59" s="888"/>
      <c r="AD59" s="888"/>
      <c r="AE59" s="889"/>
      <c r="AF59" s="815"/>
      <c r="AG59" s="816"/>
      <c r="AH59" s="816"/>
      <c r="AI59" s="816"/>
      <c r="AJ59" s="817"/>
      <c r="AK59" s="890"/>
      <c r="AL59" s="888"/>
      <c r="AM59" s="888"/>
      <c r="AN59" s="888"/>
      <c r="AO59" s="888"/>
      <c r="AP59" s="888"/>
      <c r="AQ59" s="888"/>
      <c r="AR59" s="888"/>
      <c r="AS59" s="888"/>
      <c r="AT59" s="888"/>
      <c r="AU59" s="888"/>
      <c r="AV59" s="888"/>
      <c r="AW59" s="888"/>
      <c r="AX59" s="888"/>
      <c r="AY59" s="888"/>
      <c r="AZ59" s="891"/>
      <c r="BA59" s="891"/>
      <c r="BB59" s="891"/>
      <c r="BC59" s="891"/>
      <c r="BD59" s="891"/>
      <c r="BE59" s="882"/>
      <c r="BF59" s="882"/>
      <c r="BG59" s="882"/>
      <c r="BH59" s="882"/>
      <c r="BI59" s="883"/>
      <c r="BJ59" s="252"/>
      <c r="BK59" s="252"/>
      <c r="BL59" s="252"/>
      <c r="BM59" s="252"/>
      <c r="BN59" s="252"/>
      <c r="BO59" s="265"/>
      <c r="BP59" s="265"/>
      <c r="BQ59" s="262">
        <v>53</v>
      </c>
      <c r="BR59" s="263"/>
      <c r="BS59" s="822"/>
      <c r="BT59" s="823"/>
      <c r="BU59" s="823"/>
      <c r="BV59" s="823"/>
      <c r="BW59" s="823"/>
      <c r="BX59" s="823"/>
      <c r="BY59" s="823"/>
      <c r="BZ59" s="823"/>
      <c r="CA59" s="823"/>
      <c r="CB59" s="823"/>
      <c r="CC59" s="823"/>
      <c r="CD59" s="823"/>
      <c r="CE59" s="823"/>
      <c r="CF59" s="823"/>
      <c r="CG59" s="82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6"/>
    </row>
    <row r="60" spans="1:131" s="247" customFormat="1" ht="26.25" customHeight="1" x14ac:dyDescent="0.15">
      <c r="A60" s="261">
        <v>33</v>
      </c>
      <c r="B60" s="809"/>
      <c r="C60" s="810"/>
      <c r="D60" s="810"/>
      <c r="E60" s="810"/>
      <c r="F60" s="810"/>
      <c r="G60" s="810"/>
      <c r="H60" s="810"/>
      <c r="I60" s="810"/>
      <c r="J60" s="810"/>
      <c r="K60" s="810"/>
      <c r="L60" s="810"/>
      <c r="M60" s="810"/>
      <c r="N60" s="810"/>
      <c r="O60" s="810"/>
      <c r="P60" s="811"/>
      <c r="Q60" s="887"/>
      <c r="R60" s="888"/>
      <c r="S60" s="888"/>
      <c r="T60" s="888"/>
      <c r="U60" s="888"/>
      <c r="V60" s="888"/>
      <c r="W60" s="888"/>
      <c r="X60" s="888"/>
      <c r="Y60" s="888"/>
      <c r="Z60" s="888"/>
      <c r="AA60" s="888"/>
      <c r="AB60" s="888"/>
      <c r="AC60" s="888"/>
      <c r="AD60" s="888"/>
      <c r="AE60" s="889"/>
      <c r="AF60" s="815"/>
      <c r="AG60" s="816"/>
      <c r="AH60" s="816"/>
      <c r="AI60" s="816"/>
      <c r="AJ60" s="817"/>
      <c r="AK60" s="890"/>
      <c r="AL60" s="888"/>
      <c r="AM60" s="888"/>
      <c r="AN60" s="888"/>
      <c r="AO60" s="888"/>
      <c r="AP60" s="888"/>
      <c r="AQ60" s="888"/>
      <c r="AR60" s="888"/>
      <c r="AS60" s="888"/>
      <c r="AT60" s="888"/>
      <c r="AU60" s="888"/>
      <c r="AV60" s="888"/>
      <c r="AW60" s="888"/>
      <c r="AX60" s="888"/>
      <c r="AY60" s="888"/>
      <c r="AZ60" s="891"/>
      <c r="BA60" s="891"/>
      <c r="BB60" s="891"/>
      <c r="BC60" s="891"/>
      <c r="BD60" s="891"/>
      <c r="BE60" s="882"/>
      <c r="BF60" s="882"/>
      <c r="BG60" s="882"/>
      <c r="BH60" s="882"/>
      <c r="BI60" s="883"/>
      <c r="BJ60" s="252"/>
      <c r="BK60" s="252"/>
      <c r="BL60" s="252"/>
      <c r="BM60" s="252"/>
      <c r="BN60" s="252"/>
      <c r="BO60" s="265"/>
      <c r="BP60" s="265"/>
      <c r="BQ60" s="262">
        <v>54</v>
      </c>
      <c r="BR60" s="263"/>
      <c r="BS60" s="822"/>
      <c r="BT60" s="823"/>
      <c r="BU60" s="823"/>
      <c r="BV60" s="823"/>
      <c r="BW60" s="823"/>
      <c r="BX60" s="823"/>
      <c r="BY60" s="823"/>
      <c r="BZ60" s="823"/>
      <c r="CA60" s="823"/>
      <c r="CB60" s="823"/>
      <c r="CC60" s="823"/>
      <c r="CD60" s="823"/>
      <c r="CE60" s="823"/>
      <c r="CF60" s="823"/>
      <c r="CG60" s="82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6"/>
    </row>
    <row r="61" spans="1:131" s="247" customFormat="1" ht="26.25" customHeight="1" thickBot="1" x14ac:dyDescent="0.2">
      <c r="A61" s="261">
        <v>34</v>
      </c>
      <c r="B61" s="809"/>
      <c r="C61" s="810"/>
      <c r="D61" s="810"/>
      <c r="E61" s="810"/>
      <c r="F61" s="810"/>
      <c r="G61" s="810"/>
      <c r="H61" s="810"/>
      <c r="I61" s="810"/>
      <c r="J61" s="810"/>
      <c r="K61" s="810"/>
      <c r="L61" s="810"/>
      <c r="M61" s="810"/>
      <c r="N61" s="810"/>
      <c r="O61" s="810"/>
      <c r="P61" s="811"/>
      <c r="Q61" s="887"/>
      <c r="R61" s="888"/>
      <c r="S61" s="888"/>
      <c r="T61" s="888"/>
      <c r="U61" s="888"/>
      <c r="V61" s="888"/>
      <c r="W61" s="888"/>
      <c r="X61" s="888"/>
      <c r="Y61" s="888"/>
      <c r="Z61" s="888"/>
      <c r="AA61" s="888"/>
      <c r="AB61" s="888"/>
      <c r="AC61" s="888"/>
      <c r="AD61" s="888"/>
      <c r="AE61" s="889"/>
      <c r="AF61" s="815"/>
      <c r="AG61" s="816"/>
      <c r="AH61" s="816"/>
      <c r="AI61" s="816"/>
      <c r="AJ61" s="817"/>
      <c r="AK61" s="890"/>
      <c r="AL61" s="888"/>
      <c r="AM61" s="888"/>
      <c r="AN61" s="888"/>
      <c r="AO61" s="888"/>
      <c r="AP61" s="888"/>
      <c r="AQ61" s="888"/>
      <c r="AR61" s="888"/>
      <c r="AS61" s="888"/>
      <c r="AT61" s="888"/>
      <c r="AU61" s="888"/>
      <c r="AV61" s="888"/>
      <c r="AW61" s="888"/>
      <c r="AX61" s="888"/>
      <c r="AY61" s="888"/>
      <c r="AZ61" s="891"/>
      <c r="BA61" s="891"/>
      <c r="BB61" s="891"/>
      <c r="BC61" s="891"/>
      <c r="BD61" s="891"/>
      <c r="BE61" s="882"/>
      <c r="BF61" s="882"/>
      <c r="BG61" s="882"/>
      <c r="BH61" s="882"/>
      <c r="BI61" s="883"/>
      <c r="BJ61" s="252"/>
      <c r="BK61" s="252"/>
      <c r="BL61" s="252"/>
      <c r="BM61" s="252"/>
      <c r="BN61" s="252"/>
      <c r="BO61" s="265"/>
      <c r="BP61" s="265"/>
      <c r="BQ61" s="262">
        <v>55</v>
      </c>
      <c r="BR61" s="263"/>
      <c r="BS61" s="822"/>
      <c r="BT61" s="823"/>
      <c r="BU61" s="823"/>
      <c r="BV61" s="823"/>
      <c r="BW61" s="823"/>
      <c r="BX61" s="823"/>
      <c r="BY61" s="823"/>
      <c r="BZ61" s="823"/>
      <c r="CA61" s="823"/>
      <c r="CB61" s="823"/>
      <c r="CC61" s="823"/>
      <c r="CD61" s="823"/>
      <c r="CE61" s="823"/>
      <c r="CF61" s="823"/>
      <c r="CG61" s="82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6"/>
    </row>
    <row r="62" spans="1:131" s="247" customFormat="1" ht="26.25" customHeight="1" x14ac:dyDescent="0.15">
      <c r="A62" s="261">
        <v>35</v>
      </c>
      <c r="B62" s="809"/>
      <c r="C62" s="810"/>
      <c r="D62" s="810"/>
      <c r="E62" s="810"/>
      <c r="F62" s="810"/>
      <c r="G62" s="810"/>
      <c r="H62" s="810"/>
      <c r="I62" s="810"/>
      <c r="J62" s="810"/>
      <c r="K62" s="810"/>
      <c r="L62" s="810"/>
      <c r="M62" s="810"/>
      <c r="N62" s="810"/>
      <c r="O62" s="810"/>
      <c r="P62" s="811"/>
      <c r="Q62" s="887"/>
      <c r="R62" s="888"/>
      <c r="S62" s="888"/>
      <c r="T62" s="888"/>
      <c r="U62" s="888"/>
      <c r="V62" s="888"/>
      <c r="W62" s="888"/>
      <c r="X62" s="888"/>
      <c r="Y62" s="888"/>
      <c r="Z62" s="888"/>
      <c r="AA62" s="888"/>
      <c r="AB62" s="888"/>
      <c r="AC62" s="888"/>
      <c r="AD62" s="888"/>
      <c r="AE62" s="889"/>
      <c r="AF62" s="815"/>
      <c r="AG62" s="816"/>
      <c r="AH62" s="816"/>
      <c r="AI62" s="816"/>
      <c r="AJ62" s="817"/>
      <c r="AK62" s="890"/>
      <c r="AL62" s="888"/>
      <c r="AM62" s="888"/>
      <c r="AN62" s="888"/>
      <c r="AO62" s="888"/>
      <c r="AP62" s="888"/>
      <c r="AQ62" s="888"/>
      <c r="AR62" s="888"/>
      <c r="AS62" s="888"/>
      <c r="AT62" s="888"/>
      <c r="AU62" s="888"/>
      <c r="AV62" s="888"/>
      <c r="AW62" s="888"/>
      <c r="AX62" s="888"/>
      <c r="AY62" s="888"/>
      <c r="AZ62" s="891"/>
      <c r="BA62" s="891"/>
      <c r="BB62" s="891"/>
      <c r="BC62" s="891"/>
      <c r="BD62" s="891"/>
      <c r="BE62" s="882"/>
      <c r="BF62" s="882"/>
      <c r="BG62" s="882"/>
      <c r="BH62" s="882"/>
      <c r="BI62" s="883"/>
      <c r="BJ62" s="899" t="s">
        <v>409</v>
      </c>
      <c r="BK62" s="860"/>
      <c r="BL62" s="860"/>
      <c r="BM62" s="860"/>
      <c r="BN62" s="861"/>
      <c r="BO62" s="265"/>
      <c r="BP62" s="265"/>
      <c r="BQ62" s="262">
        <v>56</v>
      </c>
      <c r="BR62" s="263"/>
      <c r="BS62" s="822"/>
      <c r="BT62" s="823"/>
      <c r="BU62" s="823"/>
      <c r="BV62" s="823"/>
      <c r="BW62" s="823"/>
      <c r="BX62" s="823"/>
      <c r="BY62" s="823"/>
      <c r="BZ62" s="823"/>
      <c r="CA62" s="823"/>
      <c r="CB62" s="823"/>
      <c r="CC62" s="823"/>
      <c r="CD62" s="823"/>
      <c r="CE62" s="823"/>
      <c r="CF62" s="823"/>
      <c r="CG62" s="82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6"/>
    </row>
    <row r="63" spans="1:131" s="247" customFormat="1" ht="26.25" customHeight="1" thickBot="1" x14ac:dyDescent="0.2">
      <c r="A63" s="264" t="s">
        <v>389</v>
      </c>
      <c r="B63" s="844" t="s">
        <v>410</v>
      </c>
      <c r="C63" s="845"/>
      <c r="D63" s="845"/>
      <c r="E63" s="845"/>
      <c r="F63" s="845"/>
      <c r="G63" s="845"/>
      <c r="H63" s="845"/>
      <c r="I63" s="845"/>
      <c r="J63" s="845"/>
      <c r="K63" s="845"/>
      <c r="L63" s="845"/>
      <c r="M63" s="845"/>
      <c r="N63" s="845"/>
      <c r="O63" s="845"/>
      <c r="P63" s="846"/>
      <c r="Q63" s="892"/>
      <c r="R63" s="893"/>
      <c r="S63" s="893"/>
      <c r="T63" s="893"/>
      <c r="U63" s="893"/>
      <c r="V63" s="893"/>
      <c r="W63" s="893"/>
      <c r="X63" s="893"/>
      <c r="Y63" s="893"/>
      <c r="Z63" s="893"/>
      <c r="AA63" s="893"/>
      <c r="AB63" s="893"/>
      <c r="AC63" s="893"/>
      <c r="AD63" s="893"/>
      <c r="AE63" s="894"/>
      <c r="AF63" s="895">
        <v>0</v>
      </c>
      <c r="AG63" s="896"/>
      <c r="AH63" s="896"/>
      <c r="AI63" s="896"/>
      <c r="AJ63" s="897"/>
      <c r="AK63" s="898"/>
      <c r="AL63" s="893"/>
      <c r="AM63" s="893"/>
      <c r="AN63" s="893"/>
      <c r="AO63" s="893"/>
      <c r="AP63" s="896">
        <v>928</v>
      </c>
      <c r="AQ63" s="896"/>
      <c r="AR63" s="896"/>
      <c r="AS63" s="896"/>
      <c r="AT63" s="896"/>
      <c r="AU63" s="896">
        <v>895</v>
      </c>
      <c r="AV63" s="896"/>
      <c r="AW63" s="896"/>
      <c r="AX63" s="896"/>
      <c r="AY63" s="896"/>
      <c r="AZ63" s="900"/>
      <c r="BA63" s="900"/>
      <c r="BB63" s="900"/>
      <c r="BC63" s="900"/>
      <c r="BD63" s="900"/>
      <c r="BE63" s="901"/>
      <c r="BF63" s="901"/>
      <c r="BG63" s="901"/>
      <c r="BH63" s="901"/>
      <c r="BI63" s="902"/>
      <c r="BJ63" s="903" t="s">
        <v>126</v>
      </c>
      <c r="BK63" s="904"/>
      <c r="BL63" s="904"/>
      <c r="BM63" s="904"/>
      <c r="BN63" s="905"/>
      <c r="BO63" s="265"/>
      <c r="BP63" s="265"/>
      <c r="BQ63" s="262">
        <v>57</v>
      </c>
      <c r="BR63" s="263"/>
      <c r="BS63" s="822"/>
      <c r="BT63" s="823"/>
      <c r="BU63" s="823"/>
      <c r="BV63" s="823"/>
      <c r="BW63" s="823"/>
      <c r="BX63" s="823"/>
      <c r="BY63" s="823"/>
      <c r="BZ63" s="823"/>
      <c r="CA63" s="823"/>
      <c r="CB63" s="823"/>
      <c r="CC63" s="823"/>
      <c r="CD63" s="823"/>
      <c r="CE63" s="823"/>
      <c r="CF63" s="823"/>
      <c r="CG63" s="82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22"/>
      <c r="BT64" s="823"/>
      <c r="BU64" s="823"/>
      <c r="BV64" s="823"/>
      <c r="BW64" s="823"/>
      <c r="BX64" s="823"/>
      <c r="BY64" s="823"/>
      <c r="BZ64" s="823"/>
      <c r="CA64" s="823"/>
      <c r="CB64" s="823"/>
      <c r="CC64" s="823"/>
      <c r="CD64" s="823"/>
      <c r="CE64" s="823"/>
      <c r="CF64" s="823"/>
      <c r="CG64" s="82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22"/>
      <c r="BT65" s="823"/>
      <c r="BU65" s="823"/>
      <c r="BV65" s="823"/>
      <c r="BW65" s="823"/>
      <c r="BX65" s="823"/>
      <c r="BY65" s="823"/>
      <c r="BZ65" s="823"/>
      <c r="CA65" s="823"/>
      <c r="CB65" s="823"/>
      <c r="CC65" s="823"/>
      <c r="CD65" s="823"/>
      <c r="CE65" s="823"/>
      <c r="CF65" s="823"/>
      <c r="CG65" s="82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6"/>
    </row>
    <row r="66" spans="1:131" s="247" customFormat="1" ht="26.25" customHeight="1" x14ac:dyDescent="0.15">
      <c r="A66" s="794" t="s">
        <v>412</v>
      </c>
      <c r="B66" s="795"/>
      <c r="C66" s="795"/>
      <c r="D66" s="795"/>
      <c r="E66" s="795"/>
      <c r="F66" s="795"/>
      <c r="G66" s="795"/>
      <c r="H66" s="795"/>
      <c r="I66" s="795"/>
      <c r="J66" s="795"/>
      <c r="K66" s="795"/>
      <c r="L66" s="795"/>
      <c r="M66" s="795"/>
      <c r="N66" s="795"/>
      <c r="O66" s="795"/>
      <c r="P66" s="796"/>
      <c r="Q66" s="771" t="s">
        <v>394</v>
      </c>
      <c r="R66" s="772"/>
      <c r="S66" s="772"/>
      <c r="T66" s="772"/>
      <c r="U66" s="773"/>
      <c r="V66" s="771" t="s">
        <v>395</v>
      </c>
      <c r="W66" s="772"/>
      <c r="X66" s="772"/>
      <c r="Y66" s="772"/>
      <c r="Z66" s="773"/>
      <c r="AA66" s="771" t="s">
        <v>396</v>
      </c>
      <c r="AB66" s="772"/>
      <c r="AC66" s="772"/>
      <c r="AD66" s="772"/>
      <c r="AE66" s="773"/>
      <c r="AF66" s="906" t="s">
        <v>397</v>
      </c>
      <c r="AG66" s="867"/>
      <c r="AH66" s="867"/>
      <c r="AI66" s="867"/>
      <c r="AJ66" s="907"/>
      <c r="AK66" s="771" t="s">
        <v>398</v>
      </c>
      <c r="AL66" s="795"/>
      <c r="AM66" s="795"/>
      <c r="AN66" s="795"/>
      <c r="AO66" s="796"/>
      <c r="AP66" s="771" t="s">
        <v>413</v>
      </c>
      <c r="AQ66" s="772"/>
      <c r="AR66" s="772"/>
      <c r="AS66" s="772"/>
      <c r="AT66" s="773"/>
      <c r="AU66" s="771" t="s">
        <v>414</v>
      </c>
      <c r="AV66" s="772"/>
      <c r="AW66" s="772"/>
      <c r="AX66" s="772"/>
      <c r="AY66" s="773"/>
      <c r="AZ66" s="771" t="s">
        <v>377</v>
      </c>
      <c r="BA66" s="772"/>
      <c r="BB66" s="772"/>
      <c r="BC66" s="772"/>
      <c r="BD66" s="783"/>
      <c r="BE66" s="265"/>
      <c r="BF66" s="265"/>
      <c r="BG66" s="265"/>
      <c r="BH66" s="265"/>
      <c r="BI66" s="265"/>
      <c r="BJ66" s="265"/>
      <c r="BK66" s="265"/>
      <c r="BL66" s="265"/>
      <c r="BM66" s="265"/>
      <c r="BN66" s="265"/>
      <c r="BO66" s="265"/>
      <c r="BP66" s="265"/>
      <c r="BQ66" s="262">
        <v>60</v>
      </c>
      <c r="BR66" s="267"/>
      <c r="BS66" s="917"/>
      <c r="BT66" s="918"/>
      <c r="BU66" s="918"/>
      <c r="BV66" s="918"/>
      <c r="BW66" s="918"/>
      <c r="BX66" s="918"/>
      <c r="BY66" s="918"/>
      <c r="BZ66" s="918"/>
      <c r="CA66" s="918"/>
      <c r="CB66" s="918"/>
      <c r="CC66" s="918"/>
      <c r="CD66" s="918"/>
      <c r="CE66" s="918"/>
      <c r="CF66" s="918"/>
      <c r="CG66" s="919"/>
      <c r="CH66" s="914"/>
      <c r="CI66" s="915"/>
      <c r="CJ66" s="915"/>
      <c r="CK66" s="915"/>
      <c r="CL66" s="916"/>
      <c r="CM66" s="914"/>
      <c r="CN66" s="915"/>
      <c r="CO66" s="915"/>
      <c r="CP66" s="915"/>
      <c r="CQ66" s="916"/>
      <c r="CR66" s="914"/>
      <c r="CS66" s="915"/>
      <c r="CT66" s="915"/>
      <c r="CU66" s="915"/>
      <c r="CV66" s="916"/>
      <c r="CW66" s="914"/>
      <c r="CX66" s="915"/>
      <c r="CY66" s="915"/>
      <c r="CZ66" s="915"/>
      <c r="DA66" s="916"/>
      <c r="DB66" s="914"/>
      <c r="DC66" s="915"/>
      <c r="DD66" s="915"/>
      <c r="DE66" s="915"/>
      <c r="DF66" s="916"/>
      <c r="DG66" s="914"/>
      <c r="DH66" s="915"/>
      <c r="DI66" s="915"/>
      <c r="DJ66" s="915"/>
      <c r="DK66" s="916"/>
      <c r="DL66" s="914"/>
      <c r="DM66" s="915"/>
      <c r="DN66" s="915"/>
      <c r="DO66" s="915"/>
      <c r="DP66" s="916"/>
      <c r="DQ66" s="914"/>
      <c r="DR66" s="915"/>
      <c r="DS66" s="915"/>
      <c r="DT66" s="915"/>
      <c r="DU66" s="916"/>
      <c r="DV66" s="911"/>
      <c r="DW66" s="912"/>
      <c r="DX66" s="912"/>
      <c r="DY66" s="912"/>
      <c r="DZ66" s="913"/>
      <c r="EA66" s="246"/>
    </row>
    <row r="67" spans="1:131" s="247" customFormat="1" ht="26.25" customHeight="1" thickBot="1" x14ac:dyDescent="0.2">
      <c r="A67" s="797"/>
      <c r="B67" s="798"/>
      <c r="C67" s="798"/>
      <c r="D67" s="798"/>
      <c r="E67" s="798"/>
      <c r="F67" s="798"/>
      <c r="G67" s="798"/>
      <c r="H67" s="798"/>
      <c r="I67" s="798"/>
      <c r="J67" s="798"/>
      <c r="K67" s="798"/>
      <c r="L67" s="798"/>
      <c r="M67" s="798"/>
      <c r="N67" s="798"/>
      <c r="O67" s="798"/>
      <c r="P67" s="799"/>
      <c r="Q67" s="774"/>
      <c r="R67" s="775"/>
      <c r="S67" s="775"/>
      <c r="T67" s="775"/>
      <c r="U67" s="776"/>
      <c r="V67" s="774"/>
      <c r="W67" s="775"/>
      <c r="X67" s="775"/>
      <c r="Y67" s="775"/>
      <c r="Z67" s="776"/>
      <c r="AA67" s="774"/>
      <c r="AB67" s="775"/>
      <c r="AC67" s="775"/>
      <c r="AD67" s="775"/>
      <c r="AE67" s="776"/>
      <c r="AF67" s="908"/>
      <c r="AG67" s="870"/>
      <c r="AH67" s="870"/>
      <c r="AI67" s="870"/>
      <c r="AJ67" s="909"/>
      <c r="AK67" s="910"/>
      <c r="AL67" s="798"/>
      <c r="AM67" s="798"/>
      <c r="AN67" s="798"/>
      <c r="AO67" s="799"/>
      <c r="AP67" s="774"/>
      <c r="AQ67" s="775"/>
      <c r="AR67" s="775"/>
      <c r="AS67" s="775"/>
      <c r="AT67" s="776"/>
      <c r="AU67" s="774"/>
      <c r="AV67" s="775"/>
      <c r="AW67" s="775"/>
      <c r="AX67" s="775"/>
      <c r="AY67" s="776"/>
      <c r="AZ67" s="774"/>
      <c r="BA67" s="775"/>
      <c r="BB67" s="775"/>
      <c r="BC67" s="775"/>
      <c r="BD67" s="784"/>
      <c r="BE67" s="265"/>
      <c r="BF67" s="265"/>
      <c r="BG67" s="265"/>
      <c r="BH67" s="265"/>
      <c r="BI67" s="265"/>
      <c r="BJ67" s="265"/>
      <c r="BK67" s="265"/>
      <c r="BL67" s="265"/>
      <c r="BM67" s="265"/>
      <c r="BN67" s="265"/>
      <c r="BO67" s="265"/>
      <c r="BP67" s="265"/>
      <c r="BQ67" s="262">
        <v>61</v>
      </c>
      <c r="BR67" s="267"/>
      <c r="BS67" s="917"/>
      <c r="BT67" s="918"/>
      <c r="BU67" s="918"/>
      <c r="BV67" s="918"/>
      <c r="BW67" s="918"/>
      <c r="BX67" s="918"/>
      <c r="BY67" s="918"/>
      <c r="BZ67" s="918"/>
      <c r="CA67" s="918"/>
      <c r="CB67" s="918"/>
      <c r="CC67" s="918"/>
      <c r="CD67" s="918"/>
      <c r="CE67" s="918"/>
      <c r="CF67" s="918"/>
      <c r="CG67" s="919"/>
      <c r="CH67" s="914"/>
      <c r="CI67" s="915"/>
      <c r="CJ67" s="915"/>
      <c r="CK67" s="915"/>
      <c r="CL67" s="916"/>
      <c r="CM67" s="914"/>
      <c r="CN67" s="915"/>
      <c r="CO67" s="915"/>
      <c r="CP67" s="915"/>
      <c r="CQ67" s="916"/>
      <c r="CR67" s="914"/>
      <c r="CS67" s="915"/>
      <c r="CT67" s="915"/>
      <c r="CU67" s="915"/>
      <c r="CV67" s="916"/>
      <c r="CW67" s="914"/>
      <c r="CX67" s="915"/>
      <c r="CY67" s="915"/>
      <c r="CZ67" s="915"/>
      <c r="DA67" s="916"/>
      <c r="DB67" s="914"/>
      <c r="DC67" s="915"/>
      <c r="DD67" s="915"/>
      <c r="DE67" s="915"/>
      <c r="DF67" s="916"/>
      <c r="DG67" s="914"/>
      <c r="DH67" s="915"/>
      <c r="DI67" s="915"/>
      <c r="DJ67" s="915"/>
      <c r="DK67" s="916"/>
      <c r="DL67" s="914"/>
      <c r="DM67" s="915"/>
      <c r="DN67" s="915"/>
      <c r="DO67" s="915"/>
      <c r="DP67" s="916"/>
      <c r="DQ67" s="914"/>
      <c r="DR67" s="915"/>
      <c r="DS67" s="915"/>
      <c r="DT67" s="915"/>
      <c r="DU67" s="916"/>
      <c r="DV67" s="911"/>
      <c r="DW67" s="912"/>
      <c r="DX67" s="912"/>
      <c r="DY67" s="912"/>
      <c r="DZ67" s="913"/>
      <c r="EA67" s="246"/>
    </row>
    <row r="68" spans="1:131" s="247" customFormat="1" ht="26.25" customHeight="1" thickTop="1" x14ac:dyDescent="0.15">
      <c r="A68" s="258">
        <v>1</v>
      </c>
      <c r="B68" s="923" t="s">
        <v>570</v>
      </c>
      <c r="C68" s="924"/>
      <c r="D68" s="924"/>
      <c r="E68" s="924"/>
      <c r="F68" s="924"/>
      <c r="G68" s="924"/>
      <c r="H68" s="924"/>
      <c r="I68" s="924"/>
      <c r="J68" s="924"/>
      <c r="K68" s="924"/>
      <c r="L68" s="924"/>
      <c r="M68" s="924"/>
      <c r="N68" s="924"/>
      <c r="O68" s="924"/>
      <c r="P68" s="925"/>
      <c r="Q68" s="926">
        <v>1039</v>
      </c>
      <c r="R68" s="920"/>
      <c r="S68" s="920"/>
      <c r="T68" s="920"/>
      <c r="U68" s="920"/>
      <c r="V68" s="920">
        <v>1022</v>
      </c>
      <c r="W68" s="920"/>
      <c r="X68" s="920"/>
      <c r="Y68" s="920"/>
      <c r="Z68" s="920"/>
      <c r="AA68" s="920">
        <v>17</v>
      </c>
      <c r="AB68" s="920"/>
      <c r="AC68" s="920"/>
      <c r="AD68" s="920"/>
      <c r="AE68" s="920"/>
      <c r="AF68" s="920">
        <v>17</v>
      </c>
      <c r="AG68" s="920"/>
      <c r="AH68" s="920"/>
      <c r="AI68" s="920"/>
      <c r="AJ68" s="920"/>
      <c r="AK68" s="920" t="s">
        <v>506</v>
      </c>
      <c r="AL68" s="920"/>
      <c r="AM68" s="920"/>
      <c r="AN68" s="920"/>
      <c r="AO68" s="920"/>
      <c r="AP68" s="920" t="s">
        <v>506</v>
      </c>
      <c r="AQ68" s="920"/>
      <c r="AR68" s="920"/>
      <c r="AS68" s="920"/>
      <c r="AT68" s="920"/>
      <c r="AU68" s="920" t="s">
        <v>506</v>
      </c>
      <c r="AV68" s="920"/>
      <c r="AW68" s="920"/>
      <c r="AX68" s="920"/>
      <c r="AY68" s="920"/>
      <c r="AZ68" s="921"/>
      <c r="BA68" s="921"/>
      <c r="BB68" s="921"/>
      <c r="BC68" s="921"/>
      <c r="BD68" s="922"/>
      <c r="BE68" s="265"/>
      <c r="BF68" s="265"/>
      <c r="BG68" s="265"/>
      <c r="BH68" s="265"/>
      <c r="BI68" s="265"/>
      <c r="BJ68" s="265"/>
      <c r="BK68" s="265"/>
      <c r="BL68" s="265"/>
      <c r="BM68" s="265"/>
      <c r="BN68" s="265"/>
      <c r="BO68" s="265"/>
      <c r="BP68" s="265"/>
      <c r="BQ68" s="262">
        <v>62</v>
      </c>
      <c r="BR68" s="267"/>
      <c r="BS68" s="917"/>
      <c r="BT68" s="918"/>
      <c r="BU68" s="918"/>
      <c r="BV68" s="918"/>
      <c r="BW68" s="918"/>
      <c r="BX68" s="918"/>
      <c r="BY68" s="918"/>
      <c r="BZ68" s="918"/>
      <c r="CA68" s="918"/>
      <c r="CB68" s="918"/>
      <c r="CC68" s="918"/>
      <c r="CD68" s="918"/>
      <c r="CE68" s="918"/>
      <c r="CF68" s="918"/>
      <c r="CG68" s="919"/>
      <c r="CH68" s="914"/>
      <c r="CI68" s="915"/>
      <c r="CJ68" s="915"/>
      <c r="CK68" s="915"/>
      <c r="CL68" s="916"/>
      <c r="CM68" s="914"/>
      <c r="CN68" s="915"/>
      <c r="CO68" s="915"/>
      <c r="CP68" s="915"/>
      <c r="CQ68" s="916"/>
      <c r="CR68" s="914"/>
      <c r="CS68" s="915"/>
      <c r="CT68" s="915"/>
      <c r="CU68" s="915"/>
      <c r="CV68" s="916"/>
      <c r="CW68" s="914"/>
      <c r="CX68" s="915"/>
      <c r="CY68" s="915"/>
      <c r="CZ68" s="915"/>
      <c r="DA68" s="916"/>
      <c r="DB68" s="914"/>
      <c r="DC68" s="915"/>
      <c r="DD68" s="915"/>
      <c r="DE68" s="915"/>
      <c r="DF68" s="916"/>
      <c r="DG68" s="914"/>
      <c r="DH68" s="915"/>
      <c r="DI68" s="915"/>
      <c r="DJ68" s="915"/>
      <c r="DK68" s="916"/>
      <c r="DL68" s="914"/>
      <c r="DM68" s="915"/>
      <c r="DN68" s="915"/>
      <c r="DO68" s="915"/>
      <c r="DP68" s="916"/>
      <c r="DQ68" s="914"/>
      <c r="DR68" s="915"/>
      <c r="DS68" s="915"/>
      <c r="DT68" s="915"/>
      <c r="DU68" s="916"/>
      <c r="DV68" s="911"/>
      <c r="DW68" s="912"/>
      <c r="DX68" s="912"/>
      <c r="DY68" s="912"/>
      <c r="DZ68" s="913"/>
      <c r="EA68" s="246"/>
    </row>
    <row r="69" spans="1:131" s="247" customFormat="1" ht="26.25" customHeight="1" x14ac:dyDescent="0.15">
      <c r="A69" s="261">
        <v>2</v>
      </c>
      <c r="B69" s="927" t="s">
        <v>571</v>
      </c>
      <c r="C69" s="928"/>
      <c r="D69" s="928"/>
      <c r="E69" s="928"/>
      <c r="F69" s="928"/>
      <c r="G69" s="928"/>
      <c r="H69" s="928"/>
      <c r="I69" s="928"/>
      <c r="J69" s="928"/>
      <c r="K69" s="928"/>
      <c r="L69" s="928"/>
      <c r="M69" s="928"/>
      <c r="N69" s="928"/>
      <c r="O69" s="928"/>
      <c r="P69" s="929"/>
      <c r="Q69" s="930">
        <v>1313</v>
      </c>
      <c r="R69" s="885"/>
      <c r="S69" s="885"/>
      <c r="T69" s="885"/>
      <c r="U69" s="885"/>
      <c r="V69" s="885">
        <v>1292</v>
      </c>
      <c r="W69" s="885"/>
      <c r="X69" s="885"/>
      <c r="Y69" s="885"/>
      <c r="Z69" s="885"/>
      <c r="AA69" s="885">
        <v>21</v>
      </c>
      <c r="AB69" s="885"/>
      <c r="AC69" s="885"/>
      <c r="AD69" s="885"/>
      <c r="AE69" s="885"/>
      <c r="AF69" s="885">
        <v>21</v>
      </c>
      <c r="AG69" s="885"/>
      <c r="AH69" s="885"/>
      <c r="AI69" s="885"/>
      <c r="AJ69" s="885"/>
      <c r="AK69" s="885" t="s">
        <v>506</v>
      </c>
      <c r="AL69" s="885"/>
      <c r="AM69" s="885"/>
      <c r="AN69" s="885"/>
      <c r="AO69" s="885"/>
      <c r="AP69" s="885" t="s">
        <v>506</v>
      </c>
      <c r="AQ69" s="885"/>
      <c r="AR69" s="885"/>
      <c r="AS69" s="885"/>
      <c r="AT69" s="885"/>
      <c r="AU69" s="885" t="s">
        <v>506</v>
      </c>
      <c r="AV69" s="885"/>
      <c r="AW69" s="885"/>
      <c r="AX69" s="885"/>
      <c r="AY69" s="885"/>
      <c r="AZ69" s="931"/>
      <c r="BA69" s="931"/>
      <c r="BB69" s="931"/>
      <c r="BC69" s="931"/>
      <c r="BD69" s="932"/>
      <c r="BE69" s="265"/>
      <c r="BF69" s="265"/>
      <c r="BG69" s="265"/>
      <c r="BH69" s="265"/>
      <c r="BI69" s="265"/>
      <c r="BJ69" s="265"/>
      <c r="BK69" s="265"/>
      <c r="BL69" s="265"/>
      <c r="BM69" s="265"/>
      <c r="BN69" s="265"/>
      <c r="BO69" s="265"/>
      <c r="BP69" s="265"/>
      <c r="BQ69" s="262">
        <v>63</v>
      </c>
      <c r="BR69" s="267"/>
      <c r="BS69" s="917"/>
      <c r="BT69" s="918"/>
      <c r="BU69" s="918"/>
      <c r="BV69" s="918"/>
      <c r="BW69" s="918"/>
      <c r="BX69" s="918"/>
      <c r="BY69" s="918"/>
      <c r="BZ69" s="918"/>
      <c r="CA69" s="918"/>
      <c r="CB69" s="918"/>
      <c r="CC69" s="918"/>
      <c r="CD69" s="918"/>
      <c r="CE69" s="918"/>
      <c r="CF69" s="918"/>
      <c r="CG69" s="919"/>
      <c r="CH69" s="914"/>
      <c r="CI69" s="915"/>
      <c r="CJ69" s="915"/>
      <c r="CK69" s="915"/>
      <c r="CL69" s="916"/>
      <c r="CM69" s="914"/>
      <c r="CN69" s="915"/>
      <c r="CO69" s="915"/>
      <c r="CP69" s="915"/>
      <c r="CQ69" s="916"/>
      <c r="CR69" s="914"/>
      <c r="CS69" s="915"/>
      <c r="CT69" s="915"/>
      <c r="CU69" s="915"/>
      <c r="CV69" s="916"/>
      <c r="CW69" s="914"/>
      <c r="CX69" s="915"/>
      <c r="CY69" s="915"/>
      <c r="CZ69" s="915"/>
      <c r="DA69" s="916"/>
      <c r="DB69" s="914"/>
      <c r="DC69" s="915"/>
      <c r="DD69" s="915"/>
      <c r="DE69" s="915"/>
      <c r="DF69" s="916"/>
      <c r="DG69" s="914"/>
      <c r="DH69" s="915"/>
      <c r="DI69" s="915"/>
      <c r="DJ69" s="915"/>
      <c r="DK69" s="916"/>
      <c r="DL69" s="914"/>
      <c r="DM69" s="915"/>
      <c r="DN69" s="915"/>
      <c r="DO69" s="915"/>
      <c r="DP69" s="916"/>
      <c r="DQ69" s="914"/>
      <c r="DR69" s="915"/>
      <c r="DS69" s="915"/>
      <c r="DT69" s="915"/>
      <c r="DU69" s="916"/>
      <c r="DV69" s="911"/>
      <c r="DW69" s="912"/>
      <c r="DX69" s="912"/>
      <c r="DY69" s="912"/>
      <c r="DZ69" s="913"/>
      <c r="EA69" s="246"/>
    </row>
    <row r="70" spans="1:131" s="247" customFormat="1" ht="26.25" customHeight="1" x14ac:dyDescent="0.15">
      <c r="A70" s="261">
        <v>3</v>
      </c>
      <c r="B70" s="927" t="s">
        <v>572</v>
      </c>
      <c r="C70" s="928"/>
      <c r="D70" s="928"/>
      <c r="E70" s="928"/>
      <c r="F70" s="928"/>
      <c r="G70" s="928"/>
      <c r="H70" s="928"/>
      <c r="I70" s="928"/>
      <c r="J70" s="928"/>
      <c r="K70" s="928"/>
      <c r="L70" s="928"/>
      <c r="M70" s="928"/>
      <c r="N70" s="928"/>
      <c r="O70" s="928"/>
      <c r="P70" s="929"/>
      <c r="Q70" s="930">
        <v>31</v>
      </c>
      <c r="R70" s="885"/>
      <c r="S70" s="885"/>
      <c r="T70" s="885"/>
      <c r="U70" s="885"/>
      <c r="V70" s="885">
        <v>29</v>
      </c>
      <c r="W70" s="885"/>
      <c r="X70" s="885"/>
      <c r="Y70" s="885"/>
      <c r="Z70" s="885"/>
      <c r="AA70" s="885">
        <v>2</v>
      </c>
      <c r="AB70" s="885"/>
      <c r="AC70" s="885"/>
      <c r="AD70" s="885"/>
      <c r="AE70" s="885"/>
      <c r="AF70" s="885">
        <v>2</v>
      </c>
      <c r="AG70" s="885"/>
      <c r="AH70" s="885"/>
      <c r="AI70" s="885"/>
      <c r="AJ70" s="885"/>
      <c r="AK70" s="885" t="s">
        <v>506</v>
      </c>
      <c r="AL70" s="885"/>
      <c r="AM70" s="885"/>
      <c r="AN70" s="885"/>
      <c r="AO70" s="885"/>
      <c r="AP70" s="885" t="s">
        <v>506</v>
      </c>
      <c r="AQ70" s="885"/>
      <c r="AR70" s="885"/>
      <c r="AS70" s="885"/>
      <c r="AT70" s="885"/>
      <c r="AU70" s="885" t="s">
        <v>506</v>
      </c>
      <c r="AV70" s="885"/>
      <c r="AW70" s="885"/>
      <c r="AX70" s="885"/>
      <c r="AY70" s="885"/>
      <c r="AZ70" s="931"/>
      <c r="BA70" s="931"/>
      <c r="BB70" s="931"/>
      <c r="BC70" s="931"/>
      <c r="BD70" s="932"/>
      <c r="BE70" s="265"/>
      <c r="BF70" s="265"/>
      <c r="BG70" s="265"/>
      <c r="BH70" s="265"/>
      <c r="BI70" s="265"/>
      <c r="BJ70" s="265"/>
      <c r="BK70" s="265"/>
      <c r="BL70" s="265"/>
      <c r="BM70" s="265"/>
      <c r="BN70" s="265"/>
      <c r="BO70" s="265"/>
      <c r="BP70" s="265"/>
      <c r="BQ70" s="262">
        <v>64</v>
      </c>
      <c r="BR70" s="267"/>
      <c r="BS70" s="917"/>
      <c r="BT70" s="918"/>
      <c r="BU70" s="918"/>
      <c r="BV70" s="918"/>
      <c r="BW70" s="918"/>
      <c r="BX70" s="918"/>
      <c r="BY70" s="918"/>
      <c r="BZ70" s="918"/>
      <c r="CA70" s="918"/>
      <c r="CB70" s="918"/>
      <c r="CC70" s="918"/>
      <c r="CD70" s="918"/>
      <c r="CE70" s="918"/>
      <c r="CF70" s="918"/>
      <c r="CG70" s="919"/>
      <c r="CH70" s="914"/>
      <c r="CI70" s="915"/>
      <c r="CJ70" s="915"/>
      <c r="CK70" s="915"/>
      <c r="CL70" s="916"/>
      <c r="CM70" s="914"/>
      <c r="CN70" s="915"/>
      <c r="CO70" s="915"/>
      <c r="CP70" s="915"/>
      <c r="CQ70" s="916"/>
      <c r="CR70" s="914"/>
      <c r="CS70" s="915"/>
      <c r="CT70" s="915"/>
      <c r="CU70" s="915"/>
      <c r="CV70" s="916"/>
      <c r="CW70" s="914"/>
      <c r="CX70" s="915"/>
      <c r="CY70" s="915"/>
      <c r="CZ70" s="915"/>
      <c r="DA70" s="916"/>
      <c r="DB70" s="914"/>
      <c r="DC70" s="915"/>
      <c r="DD70" s="915"/>
      <c r="DE70" s="915"/>
      <c r="DF70" s="916"/>
      <c r="DG70" s="914"/>
      <c r="DH70" s="915"/>
      <c r="DI70" s="915"/>
      <c r="DJ70" s="915"/>
      <c r="DK70" s="916"/>
      <c r="DL70" s="914"/>
      <c r="DM70" s="915"/>
      <c r="DN70" s="915"/>
      <c r="DO70" s="915"/>
      <c r="DP70" s="916"/>
      <c r="DQ70" s="914"/>
      <c r="DR70" s="915"/>
      <c r="DS70" s="915"/>
      <c r="DT70" s="915"/>
      <c r="DU70" s="916"/>
      <c r="DV70" s="911"/>
      <c r="DW70" s="912"/>
      <c r="DX70" s="912"/>
      <c r="DY70" s="912"/>
      <c r="DZ70" s="913"/>
      <c r="EA70" s="246"/>
    </row>
    <row r="71" spans="1:131" s="247" customFormat="1" ht="26.25" customHeight="1" x14ac:dyDescent="0.15">
      <c r="A71" s="261">
        <v>4</v>
      </c>
      <c r="B71" s="927"/>
      <c r="C71" s="928"/>
      <c r="D71" s="928"/>
      <c r="E71" s="928"/>
      <c r="F71" s="928"/>
      <c r="G71" s="928"/>
      <c r="H71" s="928"/>
      <c r="I71" s="928"/>
      <c r="J71" s="928"/>
      <c r="K71" s="928"/>
      <c r="L71" s="928"/>
      <c r="M71" s="928"/>
      <c r="N71" s="928"/>
      <c r="O71" s="928"/>
      <c r="P71" s="929"/>
      <c r="Q71" s="930"/>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5"/>
      <c r="AQ71" s="885"/>
      <c r="AR71" s="885"/>
      <c r="AS71" s="885"/>
      <c r="AT71" s="885"/>
      <c r="AU71" s="885"/>
      <c r="AV71" s="885"/>
      <c r="AW71" s="885"/>
      <c r="AX71" s="885"/>
      <c r="AY71" s="885"/>
      <c r="AZ71" s="931"/>
      <c r="BA71" s="931"/>
      <c r="BB71" s="931"/>
      <c r="BC71" s="931"/>
      <c r="BD71" s="932"/>
      <c r="BE71" s="265"/>
      <c r="BF71" s="265"/>
      <c r="BG71" s="265"/>
      <c r="BH71" s="265"/>
      <c r="BI71" s="265"/>
      <c r="BJ71" s="265"/>
      <c r="BK71" s="265"/>
      <c r="BL71" s="265"/>
      <c r="BM71" s="265"/>
      <c r="BN71" s="265"/>
      <c r="BO71" s="265"/>
      <c r="BP71" s="265"/>
      <c r="BQ71" s="262">
        <v>65</v>
      </c>
      <c r="BR71" s="267"/>
      <c r="BS71" s="917"/>
      <c r="BT71" s="918"/>
      <c r="BU71" s="918"/>
      <c r="BV71" s="918"/>
      <c r="BW71" s="918"/>
      <c r="BX71" s="918"/>
      <c r="BY71" s="918"/>
      <c r="BZ71" s="918"/>
      <c r="CA71" s="918"/>
      <c r="CB71" s="918"/>
      <c r="CC71" s="918"/>
      <c r="CD71" s="918"/>
      <c r="CE71" s="918"/>
      <c r="CF71" s="918"/>
      <c r="CG71" s="919"/>
      <c r="CH71" s="914"/>
      <c r="CI71" s="915"/>
      <c r="CJ71" s="915"/>
      <c r="CK71" s="915"/>
      <c r="CL71" s="916"/>
      <c r="CM71" s="914"/>
      <c r="CN71" s="915"/>
      <c r="CO71" s="915"/>
      <c r="CP71" s="915"/>
      <c r="CQ71" s="916"/>
      <c r="CR71" s="914"/>
      <c r="CS71" s="915"/>
      <c r="CT71" s="915"/>
      <c r="CU71" s="915"/>
      <c r="CV71" s="916"/>
      <c r="CW71" s="914"/>
      <c r="CX71" s="915"/>
      <c r="CY71" s="915"/>
      <c r="CZ71" s="915"/>
      <c r="DA71" s="916"/>
      <c r="DB71" s="914"/>
      <c r="DC71" s="915"/>
      <c r="DD71" s="915"/>
      <c r="DE71" s="915"/>
      <c r="DF71" s="916"/>
      <c r="DG71" s="914"/>
      <c r="DH71" s="915"/>
      <c r="DI71" s="915"/>
      <c r="DJ71" s="915"/>
      <c r="DK71" s="916"/>
      <c r="DL71" s="914"/>
      <c r="DM71" s="915"/>
      <c r="DN71" s="915"/>
      <c r="DO71" s="915"/>
      <c r="DP71" s="916"/>
      <c r="DQ71" s="914"/>
      <c r="DR71" s="915"/>
      <c r="DS71" s="915"/>
      <c r="DT71" s="915"/>
      <c r="DU71" s="916"/>
      <c r="DV71" s="911"/>
      <c r="DW71" s="912"/>
      <c r="DX71" s="912"/>
      <c r="DY71" s="912"/>
      <c r="DZ71" s="913"/>
      <c r="EA71" s="246"/>
    </row>
    <row r="72" spans="1:131" s="247" customFormat="1" ht="26.25" customHeight="1" x14ac:dyDescent="0.15">
      <c r="A72" s="261">
        <v>5</v>
      </c>
      <c r="B72" s="927"/>
      <c r="C72" s="928"/>
      <c r="D72" s="928"/>
      <c r="E72" s="928"/>
      <c r="F72" s="928"/>
      <c r="G72" s="928"/>
      <c r="H72" s="928"/>
      <c r="I72" s="928"/>
      <c r="J72" s="928"/>
      <c r="K72" s="928"/>
      <c r="L72" s="928"/>
      <c r="M72" s="928"/>
      <c r="N72" s="928"/>
      <c r="O72" s="928"/>
      <c r="P72" s="929"/>
      <c r="Q72" s="930"/>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5"/>
      <c r="AQ72" s="885"/>
      <c r="AR72" s="885"/>
      <c r="AS72" s="885"/>
      <c r="AT72" s="885"/>
      <c r="AU72" s="885"/>
      <c r="AV72" s="885"/>
      <c r="AW72" s="885"/>
      <c r="AX72" s="885"/>
      <c r="AY72" s="885"/>
      <c r="AZ72" s="931"/>
      <c r="BA72" s="931"/>
      <c r="BB72" s="931"/>
      <c r="BC72" s="931"/>
      <c r="BD72" s="932"/>
      <c r="BE72" s="265"/>
      <c r="BF72" s="265"/>
      <c r="BG72" s="265"/>
      <c r="BH72" s="265"/>
      <c r="BI72" s="265"/>
      <c r="BJ72" s="265"/>
      <c r="BK72" s="265"/>
      <c r="BL72" s="265"/>
      <c r="BM72" s="265"/>
      <c r="BN72" s="265"/>
      <c r="BO72" s="265"/>
      <c r="BP72" s="265"/>
      <c r="BQ72" s="262">
        <v>66</v>
      </c>
      <c r="BR72" s="267"/>
      <c r="BS72" s="917"/>
      <c r="BT72" s="918"/>
      <c r="BU72" s="918"/>
      <c r="BV72" s="918"/>
      <c r="BW72" s="918"/>
      <c r="BX72" s="918"/>
      <c r="BY72" s="918"/>
      <c r="BZ72" s="918"/>
      <c r="CA72" s="918"/>
      <c r="CB72" s="918"/>
      <c r="CC72" s="918"/>
      <c r="CD72" s="918"/>
      <c r="CE72" s="918"/>
      <c r="CF72" s="918"/>
      <c r="CG72" s="919"/>
      <c r="CH72" s="914"/>
      <c r="CI72" s="915"/>
      <c r="CJ72" s="915"/>
      <c r="CK72" s="915"/>
      <c r="CL72" s="916"/>
      <c r="CM72" s="914"/>
      <c r="CN72" s="915"/>
      <c r="CO72" s="915"/>
      <c r="CP72" s="915"/>
      <c r="CQ72" s="916"/>
      <c r="CR72" s="914"/>
      <c r="CS72" s="915"/>
      <c r="CT72" s="915"/>
      <c r="CU72" s="915"/>
      <c r="CV72" s="916"/>
      <c r="CW72" s="914"/>
      <c r="CX72" s="915"/>
      <c r="CY72" s="915"/>
      <c r="CZ72" s="915"/>
      <c r="DA72" s="916"/>
      <c r="DB72" s="914"/>
      <c r="DC72" s="915"/>
      <c r="DD72" s="915"/>
      <c r="DE72" s="915"/>
      <c r="DF72" s="916"/>
      <c r="DG72" s="914"/>
      <c r="DH72" s="915"/>
      <c r="DI72" s="915"/>
      <c r="DJ72" s="915"/>
      <c r="DK72" s="916"/>
      <c r="DL72" s="914"/>
      <c r="DM72" s="915"/>
      <c r="DN72" s="915"/>
      <c r="DO72" s="915"/>
      <c r="DP72" s="916"/>
      <c r="DQ72" s="914"/>
      <c r="DR72" s="915"/>
      <c r="DS72" s="915"/>
      <c r="DT72" s="915"/>
      <c r="DU72" s="916"/>
      <c r="DV72" s="911"/>
      <c r="DW72" s="912"/>
      <c r="DX72" s="912"/>
      <c r="DY72" s="912"/>
      <c r="DZ72" s="913"/>
      <c r="EA72" s="246"/>
    </row>
    <row r="73" spans="1:131" s="247" customFormat="1" ht="26.25" customHeight="1" x14ac:dyDescent="0.15">
      <c r="A73" s="261">
        <v>6</v>
      </c>
      <c r="B73" s="927"/>
      <c r="C73" s="928"/>
      <c r="D73" s="928"/>
      <c r="E73" s="928"/>
      <c r="F73" s="928"/>
      <c r="G73" s="928"/>
      <c r="H73" s="928"/>
      <c r="I73" s="928"/>
      <c r="J73" s="928"/>
      <c r="K73" s="928"/>
      <c r="L73" s="928"/>
      <c r="M73" s="928"/>
      <c r="N73" s="928"/>
      <c r="O73" s="928"/>
      <c r="P73" s="929"/>
      <c r="Q73" s="930"/>
      <c r="R73" s="885"/>
      <c r="S73" s="885"/>
      <c r="T73" s="885"/>
      <c r="U73" s="885"/>
      <c r="V73" s="885"/>
      <c r="W73" s="885"/>
      <c r="X73" s="885"/>
      <c r="Y73" s="885"/>
      <c r="Z73" s="885"/>
      <c r="AA73" s="885"/>
      <c r="AB73" s="885"/>
      <c r="AC73" s="885"/>
      <c r="AD73" s="885"/>
      <c r="AE73" s="885"/>
      <c r="AF73" s="885"/>
      <c r="AG73" s="885"/>
      <c r="AH73" s="885"/>
      <c r="AI73" s="885"/>
      <c r="AJ73" s="885"/>
      <c r="AK73" s="885"/>
      <c r="AL73" s="885"/>
      <c r="AM73" s="885"/>
      <c r="AN73" s="885"/>
      <c r="AO73" s="885"/>
      <c r="AP73" s="885"/>
      <c r="AQ73" s="885"/>
      <c r="AR73" s="885"/>
      <c r="AS73" s="885"/>
      <c r="AT73" s="885"/>
      <c r="AU73" s="885"/>
      <c r="AV73" s="885"/>
      <c r="AW73" s="885"/>
      <c r="AX73" s="885"/>
      <c r="AY73" s="885"/>
      <c r="AZ73" s="931"/>
      <c r="BA73" s="931"/>
      <c r="BB73" s="931"/>
      <c r="BC73" s="931"/>
      <c r="BD73" s="932"/>
      <c r="BE73" s="265"/>
      <c r="BF73" s="265"/>
      <c r="BG73" s="265"/>
      <c r="BH73" s="265"/>
      <c r="BI73" s="265"/>
      <c r="BJ73" s="265"/>
      <c r="BK73" s="265"/>
      <c r="BL73" s="265"/>
      <c r="BM73" s="265"/>
      <c r="BN73" s="265"/>
      <c r="BO73" s="265"/>
      <c r="BP73" s="265"/>
      <c r="BQ73" s="262">
        <v>67</v>
      </c>
      <c r="BR73" s="267"/>
      <c r="BS73" s="917"/>
      <c r="BT73" s="918"/>
      <c r="BU73" s="918"/>
      <c r="BV73" s="918"/>
      <c r="BW73" s="918"/>
      <c r="BX73" s="918"/>
      <c r="BY73" s="918"/>
      <c r="BZ73" s="918"/>
      <c r="CA73" s="918"/>
      <c r="CB73" s="918"/>
      <c r="CC73" s="918"/>
      <c r="CD73" s="918"/>
      <c r="CE73" s="918"/>
      <c r="CF73" s="918"/>
      <c r="CG73" s="919"/>
      <c r="CH73" s="914"/>
      <c r="CI73" s="915"/>
      <c r="CJ73" s="915"/>
      <c r="CK73" s="915"/>
      <c r="CL73" s="916"/>
      <c r="CM73" s="914"/>
      <c r="CN73" s="915"/>
      <c r="CO73" s="915"/>
      <c r="CP73" s="915"/>
      <c r="CQ73" s="916"/>
      <c r="CR73" s="914"/>
      <c r="CS73" s="915"/>
      <c r="CT73" s="915"/>
      <c r="CU73" s="915"/>
      <c r="CV73" s="916"/>
      <c r="CW73" s="914"/>
      <c r="CX73" s="915"/>
      <c r="CY73" s="915"/>
      <c r="CZ73" s="915"/>
      <c r="DA73" s="916"/>
      <c r="DB73" s="914"/>
      <c r="DC73" s="915"/>
      <c r="DD73" s="915"/>
      <c r="DE73" s="915"/>
      <c r="DF73" s="916"/>
      <c r="DG73" s="914"/>
      <c r="DH73" s="915"/>
      <c r="DI73" s="915"/>
      <c r="DJ73" s="915"/>
      <c r="DK73" s="916"/>
      <c r="DL73" s="914"/>
      <c r="DM73" s="915"/>
      <c r="DN73" s="915"/>
      <c r="DO73" s="915"/>
      <c r="DP73" s="916"/>
      <c r="DQ73" s="914"/>
      <c r="DR73" s="915"/>
      <c r="DS73" s="915"/>
      <c r="DT73" s="915"/>
      <c r="DU73" s="916"/>
      <c r="DV73" s="911"/>
      <c r="DW73" s="912"/>
      <c r="DX73" s="912"/>
      <c r="DY73" s="912"/>
      <c r="DZ73" s="913"/>
      <c r="EA73" s="246"/>
    </row>
    <row r="74" spans="1:131" s="247" customFormat="1" ht="26.25" customHeight="1" x14ac:dyDescent="0.15">
      <c r="A74" s="261">
        <v>7</v>
      </c>
      <c r="B74" s="927"/>
      <c r="C74" s="928"/>
      <c r="D74" s="928"/>
      <c r="E74" s="928"/>
      <c r="F74" s="928"/>
      <c r="G74" s="928"/>
      <c r="H74" s="928"/>
      <c r="I74" s="928"/>
      <c r="J74" s="928"/>
      <c r="K74" s="928"/>
      <c r="L74" s="928"/>
      <c r="M74" s="928"/>
      <c r="N74" s="928"/>
      <c r="O74" s="928"/>
      <c r="P74" s="929"/>
      <c r="Q74" s="930"/>
      <c r="R74" s="885"/>
      <c r="S74" s="885"/>
      <c r="T74" s="885"/>
      <c r="U74" s="885"/>
      <c r="V74" s="885"/>
      <c r="W74" s="885"/>
      <c r="X74" s="885"/>
      <c r="Y74" s="885"/>
      <c r="Z74" s="885"/>
      <c r="AA74" s="885"/>
      <c r="AB74" s="885"/>
      <c r="AC74" s="885"/>
      <c r="AD74" s="885"/>
      <c r="AE74" s="885"/>
      <c r="AF74" s="885"/>
      <c r="AG74" s="885"/>
      <c r="AH74" s="885"/>
      <c r="AI74" s="885"/>
      <c r="AJ74" s="885"/>
      <c r="AK74" s="885"/>
      <c r="AL74" s="885"/>
      <c r="AM74" s="885"/>
      <c r="AN74" s="885"/>
      <c r="AO74" s="885"/>
      <c r="AP74" s="885"/>
      <c r="AQ74" s="885"/>
      <c r="AR74" s="885"/>
      <c r="AS74" s="885"/>
      <c r="AT74" s="885"/>
      <c r="AU74" s="885"/>
      <c r="AV74" s="885"/>
      <c r="AW74" s="885"/>
      <c r="AX74" s="885"/>
      <c r="AY74" s="885"/>
      <c r="AZ74" s="931"/>
      <c r="BA74" s="931"/>
      <c r="BB74" s="931"/>
      <c r="BC74" s="931"/>
      <c r="BD74" s="932"/>
      <c r="BE74" s="265"/>
      <c r="BF74" s="265"/>
      <c r="BG74" s="265"/>
      <c r="BH74" s="265"/>
      <c r="BI74" s="265"/>
      <c r="BJ74" s="265"/>
      <c r="BK74" s="265"/>
      <c r="BL74" s="265"/>
      <c r="BM74" s="265"/>
      <c r="BN74" s="265"/>
      <c r="BO74" s="265"/>
      <c r="BP74" s="265"/>
      <c r="BQ74" s="262">
        <v>68</v>
      </c>
      <c r="BR74" s="267"/>
      <c r="BS74" s="917"/>
      <c r="BT74" s="918"/>
      <c r="BU74" s="918"/>
      <c r="BV74" s="918"/>
      <c r="BW74" s="918"/>
      <c r="BX74" s="918"/>
      <c r="BY74" s="918"/>
      <c r="BZ74" s="918"/>
      <c r="CA74" s="918"/>
      <c r="CB74" s="918"/>
      <c r="CC74" s="918"/>
      <c r="CD74" s="918"/>
      <c r="CE74" s="918"/>
      <c r="CF74" s="918"/>
      <c r="CG74" s="919"/>
      <c r="CH74" s="914"/>
      <c r="CI74" s="915"/>
      <c r="CJ74" s="915"/>
      <c r="CK74" s="915"/>
      <c r="CL74" s="916"/>
      <c r="CM74" s="914"/>
      <c r="CN74" s="915"/>
      <c r="CO74" s="915"/>
      <c r="CP74" s="915"/>
      <c r="CQ74" s="916"/>
      <c r="CR74" s="914"/>
      <c r="CS74" s="915"/>
      <c r="CT74" s="915"/>
      <c r="CU74" s="915"/>
      <c r="CV74" s="916"/>
      <c r="CW74" s="914"/>
      <c r="CX74" s="915"/>
      <c r="CY74" s="915"/>
      <c r="CZ74" s="915"/>
      <c r="DA74" s="916"/>
      <c r="DB74" s="914"/>
      <c r="DC74" s="915"/>
      <c r="DD74" s="915"/>
      <c r="DE74" s="915"/>
      <c r="DF74" s="916"/>
      <c r="DG74" s="914"/>
      <c r="DH74" s="915"/>
      <c r="DI74" s="915"/>
      <c r="DJ74" s="915"/>
      <c r="DK74" s="916"/>
      <c r="DL74" s="914"/>
      <c r="DM74" s="915"/>
      <c r="DN74" s="915"/>
      <c r="DO74" s="915"/>
      <c r="DP74" s="916"/>
      <c r="DQ74" s="914"/>
      <c r="DR74" s="915"/>
      <c r="DS74" s="915"/>
      <c r="DT74" s="915"/>
      <c r="DU74" s="916"/>
      <c r="DV74" s="911"/>
      <c r="DW74" s="912"/>
      <c r="DX74" s="912"/>
      <c r="DY74" s="912"/>
      <c r="DZ74" s="913"/>
      <c r="EA74" s="246"/>
    </row>
    <row r="75" spans="1:131" s="247" customFormat="1" ht="26.25" customHeight="1" x14ac:dyDescent="0.15">
      <c r="A75" s="261">
        <v>8</v>
      </c>
      <c r="B75" s="927"/>
      <c r="C75" s="928"/>
      <c r="D75" s="928"/>
      <c r="E75" s="928"/>
      <c r="F75" s="928"/>
      <c r="G75" s="928"/>
      <c r="H75" s="928"/>
      <c r="I75" s="928"/>
      <c r="J75" s="928"/>
      <c r="K75" s="928"/>
      <c r="L75" s="928"/>
      <c r="M75" s="928"/>
      <c r="N75" s="928"/>
      <c r="O75" s="928"/>
      <c r="P75" s="929"/>
      <c r="Q75" s="933"/>
      <c r="R75" s="934"/>
      <c r="S75" s="934"/>
      <c r="T75" s="934"/>
      <c r="U75" s="884"/>
      <c r="V75" s="935"/>
      <c r="W75" s="934"/>
      <c r="X75" s="934"/>
      <c r="Y75" s="934"/>
      <c r="Z75" s="884"/>
      <c r="AA75" s="935"/>
      <c r="AB75" s="934"/>
      <c r="AC75" s="934"/>
      <c r="AD75" s="934"/>
      <c r="AE75" s="884"/>
      <c r="AF75" s="935"/>
      <c r="AG75" s="934"/>
      <c r="AH75" s="934"/>
      <c r="AI75" s="934"/>
      <c r="AJ75" s="884"/>
      <c r="AK75" s="935"/>
      <c r="AL75" s="934"/>
      <c r="AM75" s="934"/>
      <c r="AN75" s="934"/>
      <c r="AO75" s="884"/>
      <c r="AP75" s="935"/>
      <c r="AQ75" s="934"/>
      <c r="AR75" s="934"/>
      <c r="AS75" s="934"/>
      <c r="AT75" s="884"/>
      <c r="AU75" s="935"/>
      <c r="AV75" s="934"/>
      <c r="AW75" s="934"/>
      <c r="AX75" s="934"/>
      <c r="AY75" s="884"/>
      <c r="AZ75" s="931"/>
      <c r="BA75" s="931"/>
      <c r="BB75" s="931"/>
      <c r="BC75" s="931"/>
      <c r="BD75" s="932"/>
      <c r="BE75" s="265"/>
      <c r="BF75" s="265"/>
      <c r="BG75" s="265"/>
      <c r="BH75" s="265"/>
      <c r="BI75" s="265"/>
      <c r="BJ75" s="265"/>
      <c r="BK75" s="265"/>
      <c r="BL75" s="265"/>
      <c r="BM75" s="265"/>
      <c r="BN75" s="265"/>
      <c r="BO75" s="265"/>
      <c r="BP75" s="265"/>
      <c r="BQ75" s="262">
        <v>69</v>
      </c>
      <c r="BR75" s="267"/>
      <c r="BS75" s="917"/>
      <c r="BT75" s="918"/>
      <c r="BU75" s="918"/>
      <c r="BV75" s="918"/>
      <c r="BW75" s="918"/>
      <c r="BX75" s="918"/>
      <c r="BY75" s="918"/>
      <c r="BZ75" s="918"/>
      <c r="CA75" s="918"/>
      <c r="CB75" s="918"/>
      <c r="CC75" s="918"/>
      <c r="CD75" s="918"/>
      <c r="CE75" s="918"/>
      <c r="CF75" s="918"/>
      <c r="CG75" s="919"/>
      <c r="CH75" s="914"/>
      <c r="CI75" s="915"/>
      <c r="CJ75" s="915"/>
      <c r="CK75" s="915"/>
      <c r="CL75" s="916"/>
      <c r="CM75" s="914"/>
      <c r="CN75" s="915"/>
      <c r="CO75" s="915"/>
      <c r="CP75" s="915"/>
      <c r="CQ75" s="916"/>
      <c r="CR75" s="914"/>
      <c r="CS75" s="915"/>
      <c r="CT75" s="915"/>
      <c r="CU75" s="915"/>
      <c r="CV75" s="916"/>
      <c r="CW75" s="914"/>
      <c r="CX75" s="915"/>
      <c r="CY75" s="915"/>
      <c r="CZ75" s="915"/>
      <c r="DA75" s="916"/>
      <c r="DB75" s="914"/>
      <c r="DC75" s="915"/>
      <c r="DD75" s="915"/>
      <c r="DE75" s="915"/>
      <c r="DF75" s="916"/>
      <c r="DG75" s="914"/>
      <c r="DH75" s="915"/>
      <c r="DI75" s="915"/>
      <c r="DJ75" s="915"/>
      <c r="DK75" s="916"/>
      <c r="DL75" s="914"/>
      <c r="DM75" s="915"/>
      <c r="DN75" s="915"/>
      <c r="DO75" s="915"/>
      <c r="DP75" s="916"/>
      <c r="DQ75" s="914"/>
      <c r="DR75" s="915"/>
      <c r="DS75" s="915"/>
      <c r="DT75" s="915"/>
      <c r="DU75" s="916"/>
      <c r="DV75" s="911"/>
      <c r="DW75" s="912"/>
      <c r="DX75" s="912"/>
      <c r="DY75" s="912"/>
      <c r="DZ75" s="913"/>
      <c r="EA75" s="246"/>
    </row>
    <row r="76" spans="1:131" s="247" customFormat="1" ht="26.25" customHeight="1" x14ac:dyDescent="0.15">
      <c r="A76" s="261">
        <v>9</v>
      </c>
      <c r="B76" s="927"/>
      <c r="C76" s="928"/>
      <c r="D76" s="928"/>
      <c r="E76" s="928"/>
      <c r="F76" s="928"/>
      <c r="G76" s="928"/>
      <c r="H76" s="928"/>
      <c r="I76" s="928"/>
      <c r="J76" s="928"/>
      <c r="K76" s="928"/>
      <c r="L76" s="928"/>
      <c r="M76" s="928"/>
      <c r="N76" s="928"/>
      <c r="O76" s="928"/>
      <c r="P76" s="929"/>
      <c r="Q76" s="933"/>
      <c r="R76" s="934"/>
      <c r="S76" s="934"/>
      <c r="T76" s="934"/>
      <c r="U76" s="884"/>
      <c r="V76" s="935"/>
      <c r="W76" s="934"/>
      <c r="X76" s="934"/>
      <c r="Y76" s="934"/>
      <c r="Z76" s="884"/>
      <c r="AA76" s="935"/>
      <c r="AB76" s="934"/>
      <c r="AC76" s="934"/>
      <c r="AD76" s="934"/>
      <c r="AE76" s="884"/>
      <c r="AF76" s="935"/>
      <c r="AG76" s="934"/>
      <c r="AH76" s="934"/>
      <c r="AI76" s="934"/>
      <c r="AJ76" s="884"/>
      <c r="AK76" s="935"/>
      <c r="AL76" s="934"/>
      <c r="AM76" s="934"/>
      <c r="AN76" s="934"/>
      <c r="AO76" s="884"/>
      <c r="AP76" s="935"/>
      <c r="AQ76" s="934"/>
      <c r="AR76" s="934"/>
      <c r="AS76" s="934"/>
      <c r="AT76" s="884"/>
      <c r="AU76" s="935"/>
      <c r="AV76" s="934"/>
      <c r="AW76" s="934"/>
      <c r="AX76" s="934"/>
      <c r="AY76" s="884"/>
      <c r="AZ76" s="931"/>
      <c r="BA76" s="931"/>
      <c r="BB76" s="931"/>
      <c r="BC76" s="931"/>
      <c r="BD76" s="932"/>
      <c r="BE76" s="265"/>
      <c r="BF76" s="265"/>
      <c r="BG76" s="265"/>
      <c r="BH76" s="265"/>
      <c r="BI76" s="265"/>
      <c r="BJ76" s="265"/>
      <c r="BK76" s="265"/>
      <c r="BL76" s="265"/>
      <c r="BM76" s="265"/>
      <c r="BN76" s="265"/>
      <c r="BO76" s="265"/>
      <c r="BP76" s="265"/>
      <c r="BQ76" s="262">
        <v>70</v>
      </c>
      <c r="BR76" s="267"/>
      <c r="BS76" s="917"/>
      <c r="BT76" s="918"/>
      <c r="BU76" s="918"/>
      <c r="BV76" s="918"/>
      <c r="BW76" s="918"/>
      <c r="BX76" s="918"/>
      <c r="BY76" s="918"/>
      <c r="BZ76" s="918"/>
      <c r="CA76" s="918"/>
      <c r="CB76" s="918"/>
      <c r="CC76" s="918"/>
      <c r="CD76" s="918"/>
      <c r="CE76" s="918"/>
      <c r="CF76" s="918"/>
      <c r="CG76" s="919"/>
      <c r="CH76" s="914"/>
      <c r="CI76" s="915"/>
      <c r="CJ76" s="915"/>
      <c r="CK76" s="915"/>
      <c r="CL76" s="916"/>
      <c r="CM76" s="914"/>
      <c r="CN76" s="915"/>
      <c r="CO76" s="915"/>
      <c r="CP76" s="915"/>
      <c r="CQ76" s="916"/>
      <c r="CR76" s="914"/>
      <c r="CS76" s="915"/>
      <c r="CT76" s="915"/>
      <c r="CU76" s="915"/>
      <c r="CV76" s="916"/>
      <c r="CW76" s="914"/>
      <c r="CX76" s="915"/>
      <c r="CY76" s="915"/>
      <c r="CZ76" s="915"/>
      <c r="DA76" s="916"/>
      <c r="DB76" s="914"/>
      <c r="DC76" s="915"/>
      <c r="DD76" s="915"/>
      <c r="DE76" s="915"/>
      <c r="DF76" s="916"/>
      <c r="DG76" s="914"/>
      <c r="DH76" s="915"/>
      <c r="DI76" s="915"/>
      <c r="DJ76" s="915"/>
      <c r="DK76" s="916"/>
      <c r="DL76" s="914"/>
      <c r="DM76" s="915"/>
      <c r="DN76" s="915"/>
      <c r="DO76" s="915"/>
      <c r="DP76" s="916"/>
      <c r="DQ76" s="914"/>
      <c r="DR76" s="915"/>
      <c r="DS76" s="915"/>
      <c r="DT76" s="915"/>
      <c r="DU76" s="916"/>
      <c r="DV76" s="911"/>
      <c r="DW76" s="912"/>
      <c r="DX76" s="912"/>
      <c r="DY76" s="912"/>
      <c r="DZ76" s="913"/>
      <c r="EA76" s="246"/>
    </row>
    <row r="77" spans="1:131" s="247" customFormat="1" ht="26.25" customHeight="1" x14ac:dyDescent="0.15">
      <c r="A77" s="261">
        <v>10</v>
      </c>
      <c r="B77" s="927"/>
      <c r="C77" s="928"/>
      <c r="D77" s="928"/>
      <c r="E77" s="928"/>
      <c r="F77" s="928"/>
      <c r="G77" s="928"/>
      <c r="H77" s="928"/>
      <c r="I77" s="928"/>
      <c r="J77" s="928"/>
      <c r="K77" s="928"/>
      <c r="L77" s="928"/>
      <c r="M77" s="928"/>
      <c r="N77" s="928"/>
      <c r="O77" s="928"/>
      <c r="P77" s="929"/>
      <c r="Q77" s="933"/>
      <c r="R77" s="934"/>
      <c r="S77" s="934"/>
      <c r="T77" s="934"/>
      <c r="U77" s="884"/>
      <c r="V77" s="935"/>
      <c r="W77" s="934"/>
      <c r="X77" s="934"/>
      <c r="Y77" s="934"/>
      <c r="Z77" s="884"/>
      <c r="AA77" s="935"/>
      <c r="AB77" s="934"/>
      <c r="AC77" s="934"/>
      <c r="AD77" s="934"/>
      <c r="AE77" s="884"/>
      <c r="AF77" s="935"/>
      <c r="AG77" s="934"/>
      <c r="AH77" s="934"/>
      <c r="AI77" s="934"/>
      <c r="AJ77" s="884"/>
      <c r="AK77" s="935"/>
      <c r="AL77" s="934"/>
      <c r="AM77" s="934"/>
      <c r="AN77" s="934"/>
      <c r="AO77" s="884"/>
      <c r="AP77" s="935"/>
      <c r="AQ77" s="934"/>
      <c r="AR77" s="934"/>
      <c r="AS77" s="934"/>
      <c r="AT77" s="884"/>
      <c r="AU77" s="935"/>
      <c r="AV77" s="934"/>
      <c r="AW77" s="934"/>
      <c r="AX77" s="934"/>
      <c r="AY77" s="884"/>
      <c r="AZ77" s="931"/>
      <c r="BA77" s="931"/>
      <c r="BB77" s="931"/>
      <c r="BC77" s="931"/>
      <c r="BD77" s="932"/>
      <c r="BE77" s="265"/>
      <c r="BF77" s="265"/>
      <c r="BG77" s="265"/>
      <c r="BH77" s="265"/>
      <c r="BI77" s="265"/>
      <c r="BJ77" s="265"/>
      <c r="BK77" s="265"/>
      <c r="BL77" s="265"/>
      <c r="BM77" s="265"/>
      <c r="BN77" s="265"/>
      <c r="BO77" s="265"/>
      <c r="BP77" s="265"/>
      <c r="BQ77" s="262">
        <v>71</v>
      </c>
      <c r="BR77" s="267"/>
      <c r="BS77" s="917"/>
      <c r="BT77" s="918"/>
      <c r="BU77" s="918"/>
      <c r="BV77" s="918"/>
      <c r="BW77" s="918"/>
      <c r="BX77" s="918"/>
      <c r="BY77" s="918"/>
      <c r="BZ77" s="918"/>
      <c r="CA77" s="918"/>
      <c r="CB77" s="918"/>
      <c r="CC77" s="918"/>
      <c r="CD77" s="918"/>
      <c r="CE77" s="918"/>
      <c r="CF77" s="918"/>
      <c r="CG77" s="919"/>
      <c r="CH77" s="914"/>
      <c r="CI77" s="915"/>
      <c r="CJ77" s="915"/>
      <c r="CK77" s="915"/>
      <c r="CL77" s="916"/>
      <c r="CM77" s="914"/>
      <c r="CN77" s="915"/>
      <c r="CO77" s="915"/>
      <c r="CP77" s="915"/>
      <c r="CQ77" s="916"/>
      <c r="CR77" s="914"/>
      <c r="CS77" s="915"/>
      <c r="CT77" s="915"/>
      <c r="CU77" s="915"/>
      <c r="CV77" s="916"/>
      <c r="CW77" s="914"/>
      <c r="CX77" s="915"/>
      <c r="CY77" s="915"/>
      <c r="CZ77" s="915"/>
      <c r="DA77" s="916"/>
      <c r="DB77" s="914"/>
      <c r="DC77" s="915"/>
      <c r="DD77" s="915"/>
      <c r="DE77" s="915"/>
      <c r="DF77" s="916"/>
      <c r="DG77" s="914"/>
      <c r="DH77" s="915"/>
      <c r="DI77" s="915"/>
      <c r="DJ77" s="915"/>
      <c r="DK77" s="916"/>
      <c r="DL77" s="914"/>
      <c r="DM77" s="915"/>
      <c r="DN77" s="915"/>
      <c r="DO77" s="915"/>
      <c r="DP77" s="916"/>
      <c r="DQ77" s="914"/>
      <c r="DR77" s="915"/>
      <c r="DS77" s="915"/>
      <c r="DT77" s="915"/>
      <c r="DU77" s="916"/>
      <c r="DV77" s="911"/>
      <c r="DW77" s="912"/>
      <c r="DX77" s="912"/>
      <c r="DY77" s="912"/>
      <c r="DZ77" s="913"/>
      <c r="EA77" s="246"/>
    </row>
    <row r="78" spans="1:131" s="247" customFormat="1" ht="26.25" customHeight="1" x14ac:dyDescent="0.15">
      <c r="A78" s="261">
        <v>11</v>
      </c>
      <c r="B78" s="927"/>
      <c r="C78" s="928"/>
      <c r="D78" s="928"/>
      <c r="E78" s="928"/>
      <c r="F78" s="928"/>
      <c r="G78" s="928"/>
      <c r="H78" s="928"/>
      <c r="I78" s="928"/>
      <c r="J78" s="928"/>
      <c r="K78" s="928"/>
      <c r="L78" s="928"/>
      <c r="M78" s="928"/>
      <c r="N78" s="928"/>
      <c r="O78" s="928"/>
      <c r="P78" s="929"/>
      <c r="Q78" s="930"/>
      <c r="R78" s="885"/>
      <c r="S78" s="885"/>
      <c r="T78" s="885"/>
      <c r="U78" s="885"/>
      <c r="V78" s="885"/>
      <c r="W78" s="885"/>
      <c r="X78" s="88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5"/>
      <c r="AY78" s="885"/>
      <c r="AZ78" s="931"/>
      <c r="BA78" s="931"/>
      <c r="BB78" s="931"/>
      <c r="BC78" s="931"/>
      <c r="BD78" s="932"/>
      <c r="BE78" s="265"/>
      <c r="BF78" s="265"/>
      <c r="BG78" s="265"/>
      <c r="BH78" s="265"/>
      <c r="BI78" s="265"/>
      <c r="BJ78" s="268"/>
      <c r="BK78" s="268"/>
      <c r="BL78" s="268"/>
      <c r="BM78" s="268"/>
      <c r="BN78" s="268"/>
      <c r="BO78" s="265"/>
      <c r="BP78" s="265"/>
      <c r="BQ78" s="262">
        <v>72</v>
      </c>
      <c r="BR78" s="267"/>
      <c r="BS78" s="917"/>
      <c r="BT78" s="918"/>
      <c r="BU78" s="918"/>
      <c r="BV78" s="918"/>
      <c r="BW78" s="918"/>
      <c r="BX78" s="918"/>
      <c r="BY78" s="918"/>
      <c r="BZ78" s="918"/>
      <c r="CA78" s="918"/>
      <c r="CB78" s="918"/>
      <c r="CC78" s="918"/>
      <c r="CD78" s="918"/>
      <c r="CE78" s="918"/>
      <c r="CF78" s="918"/>
      <c r="CG78" s="919"/>
      <c r="CH78" s="914"/>
      <c r="CI78" s="915"/>
      <c r="CJ78" s="915"/>
      <c r="CK78" s="915"/>
      <c r="CL78" s="916"/>
      <c r="CM78" s="914"/>
      <c r="CN78" s="915"/>
      <c r="CO78" s="915"/>
      <c r="CP78" s="915"/>
      <c r="CQ78" s="916"/>
      <c r="CR78" s="914"/>
      <c r="CS78" s="915"/>
      <c r="CT78" s="915"/>
      <c r="CU78" s="915"/>
      <c r="CV78" s="916"/>
      <c r="CW78" s="914"/>
      <c r="CX78" s="915"/>
      <c r="CY78" s="915"/>
      <c r="CZ78" s="915"/>
      <c r="DA78" s="916"/>
      <c r="DB78" s="914"/>
      <c r="DC78" s="915"/>
      <c r="DD78" s="915"/>
      <c r="DE78" s="915"/>
      <c r="DF78" s="916"/>
      <c r="DG78" s="914"/>
      <c r="DH78" s="915"/>
      <c r="DI78" s="915"/>
      <c r="DJ78" s="915"/>
      <c r="DK78" s="916"/>
      <c r="DL78" s="914"/>
      <c r="DM78" s="915"/>
      <c r="DN78" s="915"/>
      <c r="DO78" s="915"/>
      <c r="DP78" s="916"/>
      <c r="DQ78" s="914"/>
      <c r="DR78" s="915"/>
      <c r="DS78" s="915"/>
      <c r="DT78" s="915"/>
      <c r="DU78" s="916"/>
      <c r="DV78" s="911"/>
      <c r="DW78" s="912"/>
      <c r="DX78" s="912"/>
      <c r="DY78" s="912"/>
      <c r="DZ78" s="913"/>
      <c r="EA78" s="246"/>
    </row>
    <row r="79" spans="1:131" s="247" customFormat="1" ht="26.25" customHeight="1" x14ac:dyDescent="0.15">
      <c r="A79" s="261">
        <v>12</v>
      </c>
      <c r="B79" s="927"/>
      <c r="C79" s="928"/>
      <c r="D79" s="928"/>
      <c r="E79" s="928"/>
      <c r="F79" s="928"/>
      <c r="G79" s="928"/>
      <c r="H79" s="928"/>
      <c r="I79" s="928"/>
      <c r="J79" s="928"/>
      <c r="K79" s="928"/>
      <c r="L79" s="928"/>
      <c r="M79" s="928"/>
      <c r="N79" s="928"/>
      <c r="O79" s="928"/>
      <c r="P79" s="929"/>
      <c r="Q79" s="930"/>
      <c r="R79" s="885"/>
      <c r="S79" s="885"/>
      <c r="T79" s="885"/>
      <c r="U79" s="885"/>
      <c r="V79" s="885"/>
      <c r="W79" s="885"/>
      <c r="X79" s="885"/>
      <c r="Y79" s="885"/>
      <c r="Z79" s="885"/>
      <c r="AA79" s="885"/>
      <c r="AB79" s="885"/>
      <c r="AC79" s="885"/>
      <c r="AD79" s="885"/>
      <c r="AE79" s="885"/>
      <c r="AF79" s="885"/>
      <c r="AG79" s="885"/>
      <c r="AH79" s="885"/>
      <c r="AI79" s="885"/>
      <c r="AJ79" s="885"/>
      <c r="AK79" s="885"/>
      <c r="AL79" s="885"/>
      <c r="AM79" s="885"/>
      <c r="AN79" s="885"/>
      <c r="AO79" s="885"/>
      <c r="AP79" s="885"/>
      <c r="AQ79" s="885"/>
      <c r="AR79" s="885"/>
      <c r="AS79" s="885"/>
      <c r="AT79" s="885"/>
      <c r="AU79" s="885"/>
      <c r="AV79" s="885"/>
      <c r="AW79" s="885"/>
      <c r="AX79" s="885"/>
      <c r="AY79" s="885"/>
      <c r="AZ79" s="931"/>
      <c r="BA79" s="931"/>
      <c r="BB79" s="931"/>
      <c r="BC79" s="931"/>
      <c r="BD79" s="932"/>
      <c r="BE79" s="265"/>
      <c r="BF79" s="265"/>
      <c r="BG79" s="265"/>
      <c r="BH79" s="265"/>
      <c r="BI79" s="265"/>
      <c r="BJ79" s="268"/>
      <c r="BK79" s="268"/>
      <c r="BL79" s="268"/>
      <c r="BM79" s="268"/>
      <c r="BN79" s="268"/>
      <c r="BO79" s="265"/>
      <c r="BP79" s="265"/>
      <c r="BQ79" s="262">
        <v>73</v>
      </c>
      <c r="BR79" s="267"/>
      <c r="BS79" s="917"/>
      <c r="BT79" s="918"/>
      <c r="BU79" s="918"/>
      <c r="BV79" s="918"/>
      <c r="BW79" s="918"/>
      <c r="BX79" s="918"/>
      <c r="BY79" s="918"/>
      <c r="BZ79" s="918"/>
      <c r="CA79" s="918"/>
      <c r="CB79" s="918"/>
      <c r="CC79" s="918"/>
      <c r="CD79" s="918"/>
      <c r="CE79" s="918"/>
      <c r="CF79" s="918"/>
      <c r="CG79" s="919"/>
      <c r="CH79" s="914"/>
      <c r="CI79" s="915"/>
      <c r="CJ79" s="915"/>
      <c r="CK79" s="915"/>
      <c r="CL79" s="916"/>
      <c r="CM79" s="914"/>
      <c r="CN79" s="915"/>
      <c r="CO79" s="915"/>
      <c r="CP79" s="915"/>
      <c r="CQ79" s="916"/>
      <c r="CR79" s="914"/>
      <c r="CS79" s="915"/>
      <c r="CT79" s="915"/>
      <c r="CU79" s="915"/>
      <c r="CV79" s="916"/>
      <c r="CW79" s="914"/>
      <c r="CX79" s="915"/>
      <c r="CY79" s="915"/>
      <c r="CZ79" s="915"/>
      <c r="DA79" s="916"/>
      <c r="DB79" s="914"/>
      <c r="DC79" s="915"/>
      <c r="DD79" s="915"/>
      <c r="DE79" s="915"/>
      <c r="DF79" s="916"/>
      <c r="DG79" s="914"/>
      <c r="DH79" s="915"/>
      <c r="DI79" s="915"/>
      <c r="DJ79" s="915"/>
      <c r="DK79" s="916"/>
      <c r="DL79" s="914"/>
      <c r="DM79" s="915"/>
      <c r="DN79" s="915"/>
      <c r="DO79" s="915"/>
      <c r="DP79" s="916"/>
      <c r="DQ79" s="914"/>
      <c r="DR79" s="915"/>
      <c r="DS79" s="915"/>
      <c r="DT79" s="915"/>
      <c r="DU79" s="916"/>
      <c r="DV79" s="911"/>
      <c r="DW79" s="912"/>
      <c r="DX79" s="912"/>
      <c r="DY79" s="912"/>
      <c r="DZ79" s="913"/>
      <c r="EA79" s="246"/>
    </row>
    <row r="80" spans="1:131" s="247" customFormat="1" ht="26.25" customHeight="1" x14ac:dyDescent="0.15">
      <c r="A80" s="261">
        <v>13</v>
      </c>
      <c r="B80" s="927"/>
      <c r="C80" s="928"/>
      <c r="D80" s="928"/>
      <c r="E80" s="928"/>
      <c r="F80" s="928"/>
      <c r="G80" s="928"/>
      <c r="H80" s="928"/>
      <c r="I80" s="928"/>
      <c r="J80" s="928"/>
      <c r="K80" s="928"/>
      <c r="L80" s="928"/>
      <c r="M80" s="928"/>
      <c r="N80" s="928"/>
      <c r="O80" s="928"/>
      <c r="P80" s="929"/>
      <c r="Q80" s="930"/>
      <c r="R80" s="885"/>
      <c r="S80" s="885"/>
      <c r="T80" s="885"/>
      <c r="U80" s="885"/>
      <c r="V80" s="885"/>
      <c r="W80" s="885"/>
      <c r="X80" s="885"/>
      <c r="Y80" s="885"/>
      <c r="Z80" s="885"/>
      <c r="AA80" s="885"/>
      <c r="AB80" s="885"/>
      <c r="AC80" s="885"/>
      <c r="AD80" s="885"/>
      <c r="AE80" s="885"/>
      <c r="AF80" s="885"/>
      <c r="AG80" s="885"/>
      <c r="AH80" s="885"/>
      <c r="AI80" s="885"/>
      <c r="AJ80" s="885"/>
      <c r="AK80" s="885"/>
      <c r="AL80" s="885"/>
      <c r="AM80" s="885"/>
      <c r="AN80" s="885"/>
      <c r="AO80" s="885"/>
      <c r="AP80" s="885"/>
      <c r="AQ80" s="885"/>
      <c r="AR80" s="885"/>
      <c r="AS80" s="885"/>
      <c r="AT80" s="885"/>
      <c r="AU80" s="885"/>
      <c r="AV80" s="885"/>
      <c r="AW80" s="885"/>
      <c r="AX80" s="885"/>
      <c r="AY80" s="885"/>
      <c r="AZ80" s="931"/>
      <c r="BA80" s="931"/>
      <c r="BB80" s="931"/>
      <c r="BC80" s="931"/>
      <c r="BD80" s="932"/>
      <c r="BE80" s="265"/>
      <c r="BF80" s="265"/>
      <c r="BG80" s="265"/>
      <c r="BH80" s="265"/>
      <c r="BI80" s="265"/>
      <c r="BJ80" s="265"/>
      <c r="BK80" s="265"/>
      <c r="BL80" s="265"/>
      <c r="BM80" s="265"/>
      <c r="BN80" s="265"/>
      <c r="BO80" s="265"/>
      <c r="BP80" s="265"/>
      <c r="BQ80" s="262">
        <v>74</v>
      </c>
      <c r="BR80" s="267"/>
      <c r="BS80" s="917"/>
      <c r="BT80" s="918"/>
      <c r="BU80" s="918"/>
      <c r="BV80" s="918"/>
      <c r="BW80" s="918"/>
      <c r="BX80" s="918"/>
      <c r="BY80" s="918"/>
      <c r="BZ80" s="918"/>
      <c r="CA80" s="918"/>
      <c r="CB80" s="918"/>
      <c r="CC80" s="918"/>
      <c r="CD80" s="918"/>
      <c r="CE80" s="918"/>
      <c r="CF80" s="918"/>
      <c r="CG80" s="919"/>
      <c r="CH80" s="914"/>
      <c r="CI80" s="915"/>
      <c r="CJ80" s="915"/>
      <c r="CK80" s="915"/>
      <c r="CL80" s="916"/>
      <c r="CM80" s="914"/>
      <c r="CN80" s="915"/>
      <c r="CO80" s="915"/>
      <c r="CP80" s="915"/>
      <c r="CQ80" s="916"/>
      <c r="CR80" s="914"/>
      <c r="CS80" s="915"/>
      <c r="CT80" s="915"/>
      <c r="CU80" s="915"/>
      <c r="CV80" s="916"/>
      <c r="CW80" s="914"/>
      <c r="CX80" s="915"/>
      <c r="CY80" s="915"/>
      <c r="CZ80" s="915"/>
      <c r="DA80" s="916"/>
      <c r="DB80" s="914"/>
      <c r="DC80" s="915"/>
      <c r="DD80" s="915"/>
      <c r="DE80" s="915"/>
      <c r="DF80" s="916"/>
      <c r="DG80" s="914"/>
      <c r="DH80" s="915"/>
      <c r="DI80" s="915"/>
      <c r="DJ80" s="915"/>
      <c r="DK80" s="916"/>
      <c r="DL80" s="914"/>
      <c r="DM80" s="915"/>
      <c r="DN80" s="915"/>
      <c r="DO80" s="915"/>
      <c r="DP80" s="916"/>
      <c r="DQ80" s="914"/>
      <c r="DR80" s="915"/>
      <c r="DS80" s="915"/>
      <c r="DT80" s="915"/>
      <c r="DU80" s="916"/>
      <c r="DV80" s="911"/>
      <c r="DW80" s="912"/>
      <c r="DX80" s="912"/>
      <c r="DY80" s="912"/>
      <c r="DZ80" s="913"/>
      <c r="EA80" s="246"/>
    </row>
    <row r="81" spans="1:131" s="247" customFormat="1" ht="26.25" customHeight="1" x14ac:dyDescent="0.15">
      <c r="A81" s="261">
        <v>14</v>
      </c>
      <c r="B81" s="927"/>
      <c r="C81" s="928"/>
      <c r="D81" s="928"/>
      <c r="E81" s="928"/>
      <c r="F81" s="928"/>
      <c r="G81" s="928"/>
      <c r="H81" s="928"/>
      <c r="I81" s="928"/>
      <c r="J81" s="928"/>
      <c r="K81" s="928"/>
      <c r="L81" s="928"/>
      <c r="M81" s="928"/>
      <c r="N81" s="928"/>
      <c r="O81" s="928"/>
      <c r="P81" s="929"/>
      <c r="Q81" s="930"/>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931"/>
      <c r="BA81" s="931"/>
      <c r="BB81" s="931"/>
      <c r="BC81" s="931"/>
      <c r="BD81" s="932"/>
      <c r="BE81" s="265"/>
      <c r="BF81" s="265"/>
      <c r="BG81" s="265"/>
      <c r="BH81" s="265"/>
      <c r="BI81" s="265"/>
      <c r="BJ81" s="265"/>
      <c r="BK81" s="265"/>
      <c r="BL81" s="265"/>
      <c r="BM81" s="265"/>
      <c r="BN81" s="265"/>
      <c r="BO81" s="265"/>
      <c r="BP81" s="265"/>
      <c r="BQ81" s="262">
        <v>75</v>
      </c>
      <c r="BR81" s="267"/>
      <c r="BS81" s="917"/>
      <c r="BT81" s="918"/>
      <c r="BU81" s="918"/>
      <c r="BV81" s="918"/>
      <c r="BW81" s="918"/>
      <c r="BX81" s="918"/>
      <c r="BY81" s="918"/>
      <c r="BZ81" s="918"/>
      <c r="CA81" s="918"/>
      <c r="CB81" s="918"/>
      <c r="CC81" s="918"/>
      <c r="CD81" s="918"/>
      <c r="CE81" s="918"/>
      <c r="CF81" s="918"/>
      <c r="CG81" s="919"/>
      <c r="CH81" s="914"/>
      <c r="CI81" s="915"/>
      <c r="CJ81" s="915"/>
      <c r="CK81" s="915"/>
      <c r="CL81" s="916"/>
      <c r="CM81" s="914"/>
      <c r="CN81" s="915"/>
      <c r="CO81" s="915"/>
      <c r="CP81" s="915"/>
      <c r="CQ81" s="916"/>
      <c r="CR81" s="914"/>
      <c r="CS81" s="915"/>
      <c r="CT81" s="915"/>
      <c r="CU81" s="915"/>
      <c r="CV81" s="916"/>
      <c r="CW81" s="914"/>
      <c r="CX81" s="915"/>
      <c r="CY81" s="915"/>
      <c r="CZ81" s="915"/>
      <c r="DA81" s="916"/>
      <c r="DB81" s="914"/>
      <c r="DC81" s="915"/>
      <c r="DD81" s="915"/>
      <c r="DE81" s="915"/>
      <c r="DF81" s="916"/>
      <c r="DG81" s="914"/>
      <c r="DH81" s="915"/>
      <c r="DI81" s="915"/>
      <c r="DJ81" s="915"/>
      <c r="DK81" s="916"/>
      <c r="DL81" s="914"/>
      <c r="DM81" s="915"/>
      <c r="DN81" s="915"/>
      <c r="DO81" s="915"/>
      <c r="DP81" s="916"/>
      <c r="DQ81" s="914"/>
      <c r="DR81" s="915"/>
      <c r="DS81" s="915"/>
      <c r="DT81" s="915"/>
      <c r="DU81" s="916"/>
      <c r="DV81" s="911"/>
      <c r="DW81" s="912"/>
      <c r="DX81" s="912"/>
      <c r="DY81" s="912"/>
      <c r="DZ81" s="913"/>
      <c r="EA81" s="246"/>
    </row>
    <row r="82" spans="1:131" s="247" customFormat="1" ht="26.25" customHeight="1" x14ac:dyDescent="0.15">
      <c r="A82" s="261">
        <v>15</v>
      </c>
      <c r="B82" s="927"/>
      <c r="C82" s="928"/>
      <c r="D82" s="928"/>
      <c r="E82" s="928"/>
      <c r="F82" s="928"/>
      <c r="G82" s="928"/>
      <c r="H82" s="928"/>
      <c r="I82" s="928"/>
      <c r="J82" s="928"/>
      <c r="K82" s="928"/>
      <c r="L82" s="928"/>
      <c r="M82" s="928"/>
      <c r="N82" s="928"/>
      <c r="O82" s="928"/>
      <c r="P82" s="929"/>
      <c r="Q82" s="930"/>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5"/>
      <c r="AZ82" s="931"/>
      <c r="BA82" s="931"/>
      <c r="BB82" s="931"/>
      <c r="BC82" s="931"/>
      <c r="BD82" s="932"/>
      <c r="BE82" s="265"/>
      <c r="BF82" s="265"/>
      <c r="BG82" s="265"/>
      <c r="BH82" s="265"/>
      <c r="BI82" s="265"/>
      <c r="BJ82" s="265"/>
      <c r="BK82" s="265"/>
      <c r="BL82" s="265"/>
      <c r="BM82" s="265"/>
      <c r="BN82" s="265"/>
      <c r="BO82" s="265"/>
      <c r="BP82" s="265"/>
      <c r="BQ82" s="262">
        <v>76</v>
      </c>
      <c r="BR82" s="267"/>
      <c r="BS82" s="917"/>
      <c r="BT82" s="918"/>
      <c r="BU82" s="918"/>
      <c r="BV82" s="918"/>
      <c r="BW82" s="918"/>
      <c r="BX82" s="918"/>
      <c r="BY82" s="918"/>
      <c r="BZ82" s="918"/>
      <c r="CA82" s="918"/>
      <c r="CB82" s="918"/>
      <c r="CC82" s="918"/>
      <c r="CD82" s="918"/>
      <c r="CE82" s="918"/>
      <c r="CF82" s="918"/>
      <c r="CG82" s="919"/>
      <c r="CH82" s="914"/>
      <c r="CI82" s="915"/>
      <c r="CJ82" s="915"/>
      <c r="CK82" s="915"/>
      <c r="CL82" s="916"/>
      <c r="CM82" s="914"/>
      <c r="CN82" s="915"/>
      <c r="CO82" s="915"/>
      <c r="CP82" s="915"/>
      <c r="CQ82" s="916"/>
      <c r="CR82" s="914"/>
      <c r="CS82" s="915"/>
      <c r="CT82" s="915"/>
      <c r="CU82" s="915"/>
      <c r="CV82" s="916"/>
      <c r="CW82" s="914"/>
      <c r="CX82" s="915"/>
      <c r="CY82" s="915"/>
      <c r="CZ82" s="915"/>
      <c r="DA82" s="916"/>
      <c r="DB82" s="914"/>
      <c r="DC82" s="915"/>
      <c r="DD82" s="915"/>
      <c r="DE82" s="915"/>
      <c r="DF82" s="916"/>
      <c r="DG82" s="914"/>
      <c r="DH82" s="915"/>
      <c r="DI82" s="915"/>
      <c r="DJ82" s="915"/>
      <c r="DK82" s="916"/>
      <c r="DL82" s="914"/>
      <c r="DM82" s="915"/>
      <c r="DN82" s="915"/>
      <c r="DO82" s="915"/>
      <c r="DP82" s="916"/>
      <c r="DQ82" s="914"/>
      <c r="DR82" s="915"/>
      <c r="DS82" s="915"/>
      <c r="DT82" s="915"/>
      <c r="DU82" s="916"/>
      <c r="DV82" s="911"/>
      <c r="DW82" s="912"/>
      <c r="DX82" s="912"/>
      <c r="DY82" s="912"/>
      <c r="DZ82" s="913"/>
      <c r="EA82" s="246"/>
    </row>
    <row r="83" spans="1:131" s="247" customFormat="1" ht="26.25" customHeight="1" x14ac:dyDescent="0.15">
      <c r="A83" s="261">
        <v>16</v>
      </c>
      <c r="B83" s="927"/>
      <c r="C83" s="928"/>
      <c r="D83" s="928"/>
      <c r="E83" s="928"/>
      <c r="F83" s="928"/>
      <c r="G83" s="928"/>
      <c r="H83" s="928"/>
      <c r="I83" s="928"/>
      <c r="J83" s="928"/>
      <c r="K83" s="928"/>
      <c r="L83" s="928"/>
      <c r="M83" s="928"/>
      <c r="N83" s="928"/>
      <c r="O83" s="928"/>
      <c r="P83" s="929"/>
      <c r="Q83" s="930"/>
      <c r="R83" s="885"/>
      <c r="S83" s="885"/>
      <c r="T83" s="885"/>
      <c r="U83" s="885"/>
      <c r="V83" s="885"/>
      <c r="W83" s="885"/>
      <c r="X83" s="885"/>
      <c r="Y83" s="885"/>
      <c r="Z83" s="885"/>
      <c r="AA83" s="885"/>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5"/>
      <c r="AZ83" s="931"/>
      <c r="BA83" s="931"/>
      <c r="BB83" s="931"/>
      <c r="BC83" s="931"/>
      <c r="BD83" s="932"/>
      <c r="BE83" s="265"/>
      <c r="BF83" s="265"/>
      <c r="BG83" s="265"/>
      <c r="BH83" s="265"/>
      <c r="BI83" s="265"/>
      <c r="BJ83" s="265"/>
      <c r="BK83" s="265"/>
      <c r="BL83" s="265"/>
      <c r="BM83" s="265"/>
      <c r="BN83" s="265"/>
      <c r="BO83" s="265"/>
      <c r="BP83" s="265"/>
      <c r="BQ83" s="262">
        <v>77</v>
      </c>
      <c r="BR83" s="267"/>
      <c r="BS83" s="917"/>
      <c r="BT83" s="918"/>
      <c r="BU83" s="918"/>
      <c r="BV83" s="918"/>
      <c r="BW83" s="918"/>
      <c r="BX83" s="918"/>
      <c r="BY83" s="918"/>
      <c r="BZ83" s="918"/>
      <c r="CA83" s="918"/>
      <c r="CB83" s="918"/>
      <c r="CC83" s="918"/>
      <c r="CD83" s="918"/>
      <c r="CE83" s="918"/>
      <c r="CF83" s="918"/>
      <c r="CG83" s="919"/>
      <c r="CH83" s="914"/>
      <c r="CI83" s="915"/>
      <c r="CJ83" s="915"/>
      <c r="CK83" s="915"/>
      <c r="CL83" s="916"/>
      <c r="CM83" s="914"/>
      <c r="CN83" s="915"/>
      <c r="CO83" s="915"/>
      <c r="CP83" s="915"/>
      <c r="CQ83" s="916"/>
      <c r="CR83" s="914"/>
      <c r="CS83" s="915"/>
      <c r="CT83" s="915"/>
      <c r="CU83" s="915"/>
      <c r="CV83" s="916"/>
      <c r="CW83" s="914"/>
      <c r="CX83" s="915"/>
      <c r="CY83" s="915"/>
      <c r="CZ83" s="915"/>
      <c r="DA83" s="916"/>
      <c r="DB83" s="914"/>
      <c r="DC83" s="915"/>
      <c r="DD83" s="915"/>
      <c r="DE83" s="915"/>
      <c r="DF83" s="916"/>
      <c r="DG83" s="914"/>
      <c r="DH83" s="915"/>
      <c r="DI83" s="915"/>
      <c r="DJ83" s="915"/>
      <c r="DK83" s="916"/>
      <c r="DL83" s="914"/>
      <c r="DM83" s="915"/>
      <c r="DN83" s="915"/>
      <c r="DO83" s="915"/>
      <c r="DP83" s="916"/>
      <c r="DQ83" s="914"/>
      <c r="DR83" s="915"/>
      <c r="DS83" s="915"/>
      <c r="DT83" s="915"/>
      <c r="DU83" s="916"/>
      <c r="DV83" s="911"/>
      <c r="DW83" s="912"/>
      <c r="DX83" s="912"/>
      <c r="DY83" s="912"/>
      <c r="DZ83" s="913"/>
      <c r="EA83" s="246"/>
    </row>
    <row r="84" spans="1:131" s="247" customFormat="1" ht="26.25" customHeight="1" x14ac:dyDescent="0.15">
      <c r="A84" s="261">
        <v>17</v>
      </c>
      <c r="B84" s="927"/>
      <c r="C84" s="928"/>
      <c r="D84" s="928"/>
      <c r="E84" s="928"/>
      <c r="F84" s="928"/>
      <c r="G84" s="928"/>
      <c r="H84" s="928"/>
      <c r="I84" s="928"/>
      <c r="J84" s="928"/>
      <c r="K84" s="928"/>
      <c r="L84" s="928"/>
      <c r="M84" s="928"/>
      <c r="N84" s="928"/>
      <c r="O84" s="928"/>
      <c r="P84" s="929"/>
      <c r="Q84" s="930"/>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931"/>
      <c r="BA84" s="931"/>
      <c r="BB84" s="931"/>
      <c r="BC84" s="931"/>
      <c r="BD84" s="932"/>
      <c r="BE84" s="265"/>
      <c r="BF84" s="265"/>
      <c r="BG84" s="265"/>
      <c r="BH84" s="265"/>
      <c r="BI84" s="265"/>
      <c r="BJ84" s="265"/>
      <c r="BK84" s="265"/>
      <c r="BL84" s="265"/>
      <c r="BM84" s="265"/>
      <c r="BN84" s="265"/>
      <c r="BO84" s="265"/>
      <c r="BP84" s="265"/>
      <c r="BQ84" s="262">
        <v>78</v>
      </c>
      <c r="BR84" s="267"/>
      <c r="BS84" s="917"/>
      <c r="BT84" s="918"/>
      <c r="BU84" s="918"/>
      <c r="BV84" s="918"/>
      <c r="BW84" s="918"/>
      <c r="BX84" s="918"/>
      <c r="BY84" s="918"/>
      <c r="BZ84" s="918"/>
      <c r="CA84" s="918"/>
      <c r="CB84" s="918"/>
      <c r="CC84" s="918"/>
      <c r="CD84" s="918"/>
      <c r="CE84" s="918"/>
      <c r="CF84" s="918"/>
      <c r="CG84" s="919"/>
      <c r="CH84" s="914"/>
      <c r="CI84" s="915"/>
      <c r="CJ84" s="915"/>
      <c r="CK84" s="915"/>
      <c r="CL84" s="916"/>
      <c r="CM84" s="914"/>
      <c r="CN84" s="915"/>
      <c r="CO84" s="915"/>
      <c r="CP84" s="915"/>
      <c r="CQ84" s="916"/>
      <c r="CR84" s="914"/>
      <c r="CS84" s="915"/>
      <c r="CT84" s="915"/>
      <c r="CU84" s="915"/>
      <c r="CV84" s="916"/>
      <c r="CW84" s="914"/>
      <c r="CX84" s="915"/>
      <c r="CY84" s="915"/>
      <c r="CZ84" s="915"/>
      <c r="DA84" s="916"/>
      <c r="DB84" s="914"/>
      <c r="DC84" s="915"/>
      <c r="DD84" s="915"/>
      <c r="DE84" s="915"/>
      <c r="DF84" s="916"/>
      <c r="DG84" s="914"/>
      <c r="DH84" s="915"/>
      <c r="DI84" s="915"/>
      <c r="DJ84" s="915"/>
      <c r="DK84" s="916"/>
      <c r="DL84" s="914"/>
      <c r="DM84" s="915"/>
      <c r="DN84" s="915"/>
      <c r="DO84" s="915"/>
      <c r="DP84" s="916"/>
      <c r="DQ84" s="914"/>
      <c r="DR84" s="915"/>
      <c r="DS84" s="915"/>
      <c r="DT84" s="915"/>
      <c r="DU84" s="916"/>
      <c r="DV84" s="911"/>
      <c r="DW84" s="912"/>
      <c r="DX84" s="912"/>
      <c r="DY84" s="912"/>
      <c r="DZ84" s="913"/>
      <c r="EA84" s="246"/>
    </row>
    <row r="85" spans="1:131" s="247" customFormat="1" ht="26.25" customHeight="1" x14ac:dyDescent="0.15">
      <c r="A85" s="261">
        <v>18</v>
      </c>
      <c r="B85" s="927"/>
      <c r="C85" s="928"/>
      <c r="D85" s="928"/>
      <c r="E85" s="928"/>
      <c r="F85" s="928"/>
      <c r="G85" s="928"/>
      <c r="H85" s="928"/>
      <c r="I85" s="928"/>
      <c r="J85" s="928"/>
      <c r="K85" s="928"/>
      <c r="L85" s="928"/>
      <c r="M85" s="928"/>
      <c r="N85" s="928"/>
      <c r="O85" s="928"/>
      <c r="P85" s="929"/>
      <c r="Q85" s="930"/>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931"/>
      <c r="BA85" s="931"/>
      <c r="BB85" s="931"/>
      <c r="BC85" s="931"/>
      <c r="BD85" s="932"/>
      <c r="BE85" s="265"/>
      <c r="BF85" s="265"/>
      <c r="BG85" s="265"/>
      <c r="BH85" s="265"/>
      <c r="BI85" s="265"/>
      <c r="BJ85" s="265"/>
      <c r="BK85" s="265"/>
      <c r="BL85" s="265"/>
      <c r="BM85" s="265"/>
      <c r="BN85" s="265"/>
      <c r="BO85" s="265"/>
      <c r="BP85" s="265"/>
      <c r="BQ85" s="262">
        <v>79</v>
      </c>
      <c r="BR85" s="267"/>
      <c r="BS85" s="917"/>
      <c r="BT85" s="918"/>
      <c r="BU85" s="918"/>
      <c r="BV85" s="918"/>
      <c r="BW85" s="918"/>
      <c r="BX85" s="918"/>
      <c r="BY85" s="918"/>
      <c r="BZ85" s="918"/>
      <c r="CA85" s="918"/>
      <c r="CB85" s="918"/>
      <c r="CC85" s="918"/>
      <c r="CD85" s="918"/>
      <c r="CE85" s="918"/>
      <c r="CF85" s="918"/>
      <c r="CG85" s="919"/>
      <c r="CH85" s="914"/>
      <c r="CI85" s="915"/>
      <c r="CJ85" s="915"/>
      <c r="CK85" s="915"/>
      <c r="CL85" s="916"/>
      <c r="CM85" s="914"/>
      <c r="CN85" s="915"/>
      <c r="CO85" s="915"/>
      <c r="CP85" s="915"/>
      <c r="CQ85" s="916"/>
      <c r="CR85" s="914"/>
      <c r="CS85" s="915"/>
      <c r="CT85" s="915"/>
      <c r="CU85" s="915"/>
      <c r="CV85" s="916"/>
      <c r="CW85" s="914"/>
      <c r="CX85" s="915"/>
      <c r="CY85" s="915"/>
      <c r="CZ85" s="915"/>
      <c r="DA85" s="916"/>
      <c r="DB85" s="914"/>
      <c r="DC85" s="915"/>
      <c r="DD85" s="915"/>
      <c r="DE85" s="915"/>
      <c r="DF85" s="916"/>
      <c r="DG85" s="914"/>
      <c r="DH85" s="915"/>
      <c r="DI85" s="915"/>
      <c r="DJ85" s="915"/>
      <c r="DK85" s="916"/>
      <c r="DL85" s="914"/>
      <c r="DM85" s="915"/>
      <c r="DN85" s="915"/>
      <c r="DO85" s="915"/>
      <c r="DP85" s="916"/>
      <c r="DQ85" s="914"/>
      <c r="DR85" s="915"/>
      <c r="DS85" s="915"/>
      <c r="DT85" s="915"/>
      <c r="DU85" s="916"/>
      <c r="DV85" s="911"/>
      <c r="DW85" s="912"/>
      <c r="DX85" s="912"/>
      <c r="DY85" s="912"/>
      <c r="DZ85" s="913"/>
      <c r="EA85" s="246"/>
    </row>
    <row r="86" spans="1:131" s="247" customFormat="1" ht="26.25" customHeight="1" x14ac:dyDescent="0.15">
      <c r="A86" s="261">
        <v>19</v>
      </c>
      <c r="B86" s="927"/>
      <c r="C86" s="928"/>
      <c r="D86" s="928"/>
      <c r="E86" s="928"/>
      <c r="F86" s="928"/>
      <c r="G86" s="928"/>
      <c r="H86" s="928"/>
      <c r="I86" s="928"/>
      <c r="J86" s="928"/>
      <c r="K86" s="928"/>
      <c r="L86" s="928"/>
      <c r="M86" s="928"/>
      <c r="N86" s="928"/>
      <c r="O86" s="928"/>
      <c r="P86" s="929"/>
      <c r="Q86" s="930"/>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931"/>
      <c r="BA86" s="931"/>
      <c r="BB86" s="931"/>
      <c r="BC86" s="931"/>
      <c r="BD86" s="932"/>
      <c r="BE86" s="265"/>
      <c r="BF86" s="265"/>
      <c r="BG86" s="265"/>
      <c r="BH86" s="265"/>
      <c r="BI86" s="265"/>
      <c r="BJ86" s="265"/>
      <c r="BK86" s="265"/>
      <c r="BL86" s="265"/>
      <c r="BM86" s="265"/>
      <c r="BN86" s="265"/>
      <c r="BO86" s="265"/>
      <c r="BP86" s="265"/>
      <c r="BQ86" s="262">
        <v>80</v>
      </c>
      <c r="BR86" s="267"/>
      <c r="BS86" s="917"/>
      <c r="BT86" s="918"/>
      <c r="BU86" s="918"/>
      <c r="BV86" s="918"/>
      <c r="BW86" s="918"/>
      <c r="BX86" s="918"/>
      <c r="BY86" s="918"/>
      <c r="BZ86" s="918"/>
      <c r="CA86" s="918"/>
      <c r="CB86" s="918"/>
      <c r="CC86" s="918"/>
      <c r="CD86" s="918"/>
      <c r="CE86" s="918"/>
      <c r="CF86" s="918"/>
      <c r="CG86" s="919"/>
      <c r="CH86" s="914"/>
      <c r="CI86" s="915"/>
      <c r="CJ86" s="915"/>
      <c r="CK86" s="915"/>
      <c r="CL86" s="916"/>
      <c r="CM86" s="914"/>
      <c r="CN86" s="915"/>
      <c r="CO86" s="915"/>
      <c r="CP86" s="915"/>
      <c r="CQ86" s="916"/>
      <c r="CR86" s="914"/>
      <c r="CS86" s="915"/>
      <c r="CT86" s="915"/>
      <c r="CU86" s="915"/>
      <c r="CV86" s="916"/>
      <c r="CW86" s="914"/>
      <c r="CX86" s="915"/>
      <c r="CY86" s="915"/>
      <c r="CZ86" s="915"/>
      <c r="DA86" s="916"/>
      <c r="DB86" s="914"/>
      <c r="DC86" s="915"/>
      <c r="DD86" s="915"/>
      <c r="DE86" s="915"/>
      <c r="DF86" s="916"/>
      <c r="DG86" s="914"/>
      <c r="DH86" s="915"/>
      <c r="DI86" s="915"/>
      <c r="DJ86" s="915"/>
      <c r="DK86" s="916"/>
      <c r="DL86" s="914"/>
      <c r="DM86" s="915"/>
      <c r="DN86" s="915"/>
      <c r="DO86" s="915"/>
      <c r="DP86" s="916"/>
      <c r="DQ86" s="914"/>
      <c r="DR86" s="915"/>
      <c r="DS86" s="915"/>
      <c r="DT86" s="915"/>
      <c r="DU86" s="916"/>
      <c r="DV86" s="911"/>
      <c r="DW86" s="912"/>
      <c r="DX86" s="912"/>
      <c r="DY86" s="912"/>
      <c r="DZ86" s="913"/>
      <c r="EA86" s="246"/>
    </row>
    <row r="87" spans="1:131" s="247" customFormat="1" ht="26.25" customHeight="1" x14ac:dyDescent="0.15">
      <c r="A87" s="269">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65"/>
      <c r="BF87" s="265"/>
      <c r="BG87" s="265"/>
      <c r="BH87" s="265"/>
      <c r="BI87" s="265"/>
      <c r="BJ87" s="265"/>
      <c r="BK87" s="265"/>
      <c r="BL87" s="265"/>
      <c r="BM87" s="265"/>
      <c r="BN87" s="265"/>
      <c r="BO87" s="265"/>
      <c r="BP87" s="265"/>
      <c r="BQ87" s="262">
        <v>81</v>
      </c>
      <c r="BR87" s="267"/>
      <c r="BS87" s="917"/>
      <c r="BT87" s="918"/>
      <c r="BU87" s="918"/>
      <c r="BV87" s="918"/>
      <c r="BW87" s="918"/>
      <c r="BX87" s="918"/>
      <c r="BY87" s="918"/>
      <c r="BZ87" s="918"/>
      <c r="CA87" s="918"/>
      <c r="CB87" s="918"/>
      <c r="CC87" s="918"/>
      <c r="CD87" s="918"/>
      <c r="CE87" s="918"/>
      <c r="CF87" s="918"/>
      <c r="CG87" s="919"/>
      <c r="CH87" s="914"/>
      <c r="CI87" s="915"/>
      <c r="CJ87" s="915"/>
      <c r="CK87" s="915"/>
      <c r="CL87" s="916"/>
      <c r="CM87" s="914"/>
      <c r="CN87" s="915"/>
      <c r="CO87" s="915"/>
      <c r="CP87" s="915"/>
      <c r="CQ87" s="916"/>
      <c r="CR87" s="914"/>
      <c r="CS87" s="915"/>
      <c r="CT87" s="915"/>
      <c r="CU87" s="915"/>
      <c r="CV87" s="916"/>
      <c r="CW87" s="914"/>
      <c r="CX87" s="915"/>
      <c r="CY87" s="915"/>
      <c r="CZ87" s="915"/>
      <c r="DA87" s="916"/>
      <c r="DB87" s="914"/>
      <c r="DC87" s="915"/>
      <c r="DD87" s="915"/>
      <c r="DE87" s="915"/>
      <c r="DF87" s="916"/>
      <c r="DG87" s="914"/>
      <c r="DH87" s="915"/>
      <c r="DI87" s="915"/>
      <c r="DJ87" s="915"/>
      <c r="DK87" s="916"/>
      <c r="DL87" s="914"/>
      <c r="DM87" s="915"/>
      <c r="DN87" s="915"/>
      <c r="DO87" s="915"/>
      <c r="DP87" s="916"/>
      <c r="DQ87" s="914"/>
      <c r="DR87" s="915"/>
      <c r="DS87" s="915"/>
      <c r="DT87" s="915"/>
      <c r="DU87" s="916"/>
      <c r="DV87" s="911"/>
      <c r="DW87" s="912"/>
      <c r="DX87" s="912"/>
      <c r="DY87" s="912"/>
      <c r="DZ87" s="913"/>
      <c r="EA87" s="246"/>
    </row>
    <row r="88" spans="1:131" s="247" customFormat="1" ht="26.25" customHeight="1" thickBot="1" x14ac:dyDescent="0.2">
      <c r="A88" s="264" t="s">
        <v>389</v>
      </c>
      <c r="B88" s="844" t="s">
        <v>415</v>
      </c>
      <c r="C88" s="845"/>
      <c r="D88" s="845"/>
      <c r="E88" s="845"/>
      <c r="F88" s="845"/>
      <c r="G88" s="845"/>
      <c r="H88" s="845"/>
      <c r="I88" s="845"/>
      <c r="J88" s="845"/>
      <c r="K88" s="845"/>
      <c r="L88" s="845"/>
      <c r="M88" s="845"/>
      <c r="N88" s="845"/>
      <c r="O88" s="845"/>
      <c r="P88" s="846"/>
      <c r="Q88" s="892"/>
      <c r="R88" s="893"/>
      <c r="S88" s="893"/>
      <c r="T88" s="893"/>
      <c r="U88" s="893"/>
      <c r="V88" s="893"/>
      <c r="W88" s="893"/>
      <c r="X88" s="893"/>
      <c r="Y88" s="893"/>
      <c r="Z88" s="893"/>
      <c r="AA88" s="893"/>
      <c r="AB88" s="893"/>
      <c r="AC88" s="893"/>
      <c r="AD88" s="893"/>
      <c r="AE88" s="893"/>
      <c r="AF88" s="896">
        <v>40</v>
      </c>
      <c r="AG88" s="896"/>
      <c r="AH88" s="896"/>
      <c r="AI88" s="896"/>
      <c r="AJ88" s="896"/>
      <c r="AK88" s="893"/>
      <c r="AL88" s="893"/>
      <c r="AM88" s="893"/>
      <c r="AN88" s="893"/>
      <c r="AO88" s="893"/>
      <c r="AP88" s="896"/>
      <c r="AQ88" s="896"/>
      <c r="AR88" s="896"/>
      <c r="AS88" s="896"/>
      <c r="AT88" s="896"/>
      <c r="AU88" s="896"/>
      <c r="AV88" s="896"/>
      <c r="AW88" s="896"/>
      <c r="AX88" s="896"/>
      <c r="AY88" s="896"/>
      <c r="AZ88" s="901"/>
      <c r="BA88" s="901"/>
      <c r="BB88" s="901"/>
      <c r="BC88" s="901"/>
      <c r="BD88" s="902"/>
      <c r="BE88" s="265"/>
      <c r="BF88" s="265"/>
      <c r="BG88" s="265"/>
      <c r="BH88" s="265"/>
      <c r="BI88" s="265"/>
      <c r="BJ88" s="265"/>
      <c r="BK88" s="265"/>
      <c r="BL88" s="265"/>
      <c r="BM88" s="265"/>
      <c r="BN88" s="265"/>
      <c r="BO88" s="265"/>
      <c r="BP88" s="265"/>
      <c r="BQ88" s="262">
        <v>82</v>
      </c>
      <c r="BR88" s="267"/>
      <c r="BS88" s="917"/>
      <c r="BT88" s="918"/>
      <c r="BU88" s="918"/>
      <c r="BV88" s="918"/>
      <c r="BW88" s="918"/>
      <c r="BX88" s="918"/>
      <c r="BY88" s="918"/>
      <c r="BZ88" s="918"/>
      <c r="CA88" s="918"/>
      <c r="CB88" s="918"/>
      <c r="CC88" s="918"/>
      <c r="CD88" s="918"/>
      <c r="CE88" s="918"/>
      <c r="CF88" s="918"/>
      <c r="CG88" s="919"/>
      <c r="CH88" s="914"/>
      <c r="CI88" s="915"/>
      <c r="CJ88" s="915"/>
      <c r="CK88" s="915"/>
      <c r="CL88" s="916"/>
      <c r="CM88" s="914"/>
      <c r="CN88" s="915"/>
      <c r="CO88" s="915"/>
      <c r="CP88" s="915"/>
      <c r="CQ88" s="916"/>
      <c r="CR88" s="914"/>
      <c r="CS88" s="915"/>
      <c r="CT88" s="915"/>
      <c r="CU88" s="915"/>
      <c r="CV88" s="916"/>
      <c r="CW88" s="914"/>
      <c r="CX88" s="915"/>
      <c r="CY88" s="915"/>
      <c r="CZ88" s="915"/>
      <c r="DA88" s="916"/>
      <c r="DB88" s="914"/>
      <c r="DC88" s="915"/>
      <c r="DD88" s="915"/>
      <c r="DE88" s="915"/>
      <c r="DF88" s="916"/>
      <c r="DG88" s="914"/>
      <c r="DH88" s="915"/>
      <c r="DI88" s="915"/>
      <c r="DJ88" s="915"/>
      <c r="DK88" s="916"/>
      <c r="DL88" s="914"/>
      <c r="DM88" s="915"/>
      <c r="DN88" s="915"/>
      <c r="DO88" s="915"/>
      <c r="DP88" s="916"/>
      <c r="DQ88" s="914"/>
      <c r="DR88" s="915"/>
      <c r="DS88" s="915"/>
      <c r="DT88" s="915"/>
      <c r="DU88" s="916"/>
      <c r="DV88" s="911"/>
      <c r="DW88" s="912"/>
      <c r="DX88" s="912"/>
      <c r="DY88" s="912"/>
      <c r="DZ88" s="91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7"/>
      <c r="BT89" s="918"/>
      <c r="BU89" s="918"/>
      <c r="BV89" s="918"/>
      <c r="BW89" s="918"/>
      <c r="BX89" s="918"/>
      <c r="BY89" s="918"/>
      <c r="BZ89" s="918"/>
      <c r="CA89" s="918"/>
      <c r="CB89" s="918"/>
      <c r="CC89" s="918"/>
      <c r="CD89" s="918"/>
      <c r="CE89" s="918"/>
      <c r="CF89" s="918"/>
      <c r="CG89" s="919"/>
      <c r="CH89" s="914"/>
      <c r="CI89" s="915"/>
      <c r="CJ89" s="915"/>
      <c r="CK89" s="915"/>
      <c r="CL89" s="916"/>
      <c r="CM89" s="914"/>
      <c r="CN89" s="915"/>
      <c r="CO89" s="915"/>
      <c r="CP89" s="915"/>
      <c r="CQ89" s="916"/>
      <c r="CR89" s="914"/>
      <c r="CS89" s="915"/>
      <c r="CT89" s="915"/>
      <c r="CU89" s="915"/>
      <c r="CV89" s="916"/>
      <c r="CW89" s="914"/>
      <c r="CX89" s="915"/>
      <c r="CY89" s="915"/>
      <c r="CZ89" s="915"/>
      <c r="DA89" s="916"/>
      <c r="DB89" s="914"/>
      <c r="DC89" s="915"/>
      <c r="DD89" s="915"/>
      <c r="DE89" s="915"/>
      <c r="DF89" s="916"/>
      <c r="DG89" s="914"/>
      <c r="DH89" s="915"/>
      <c r="DI89" s="915"/>
      <c r="DJ89" s="915"/>
      <c r="DK89" s="916"/>
      <c r="DL89" s="914"/>
      <c r="DM89" s="915"/>
      <c r="DN89" s="915"/>
      <c r="DO89" s="915"/>
      <c r="DP89" s="916"/>
      <c r="DQ89" s="914"/>
      <c r="DR89" s="915"/>
      <c r="DS89" s="915"/>
      <c r="DT89" s="915"/>
      <c r="DU89" s="916"/>
      <c r="DV89" s="911"/>
      <c r="DW89" s="912"/>
      <c r="DX89" s="912"/>
      <c r="DY89" s="912"/>
      <c r="DZ89" s="91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7"/>
      <c r="BT90" s="918"/>
      <c r="BU90" s="918"/>
      <c r="BV90" s="918"/>
      <c r="BW90" s="918"/>
      <c r="BX90" s="918"/>
      <c r="BY90" s="918"/>
      <c r="BZ90" s="918"/>
      <c r="CA90" s="918"/>
      <c r="CB90" s="918"/>
      <c r="CC90" s="918"/>
      <c r="CD90" s="918"/>
      <c r="CE90" s="918"/>
      <c r="CF90" s="918"/>
      <c r="CG90" s="919"/>
      <c r="CH90" s="914"/>
      <c r="CI90" s="915"/>
      <c r="CJ90" s="915"/>
      <c r="CK90" s="915"/>
      <c r="CL90" s="916"/>
      <c r="CM90" s="914"/>
      <c r="CN90" s="915"/>
      <c r="CO90" s="915"/>
      <c r="CP90" s="915"/>
      <c r="CQ90" s="916"/>
      <c r="CR90" s="914"/>
      <c r="CS90" s="915"/>
      <c r="CT90" s="915"/>
      <c r="CU90" s="915"/>
      <c r="CV90" s="916"/>
      <c r="CW90" s="914"/>
      <c r="CX90" s="915"/>
      <c r="CY90" s="915"/>
      <c r="CZ90" s="915"/>
      <c r="DA90" s="916"/>
      <c r="DB90" s="914"/>
      <c r="DC90" s="915"/>
      <c r="DD90" s="915"/>
      <c r="DE90" s="915"/>
      <c r="DF90" s="916"/>
      <c r="DG90" s="914"/>
      <c r="DH90" s="915"/>
      <c r="DI90" s="915"/>
      <c r="DJ90" s="915"/>
      <c r="DK90" s="916"/>
      <c r="DL90" s="914"/>
      <c r="DM90" s="915"/>
      <c r="DN90" s="915"/>
      <c r="DO90" s="915"/>
      <c r="DP90" s="916"/>
      <c r="DQ90" s="914"/>
      <c r="DR90" s="915"/>
      <c r="DS90" s="915"/>
      <c r="DT90" s="915"/>
      <c r="DU90" s="916"/>
      <c r="DV90" s="911"/>
      <c r="DW90" s="912"/>
      <c r="DX90" s="912"/>
      <c r="DY90" s="912"/>
      <c r="DZ90" s="91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7"/>
      <c r="BT91" s="918"/>
      <c r="BU91" s="918"/>
      <c r="BV91" s="918"/>
      <c r="BW91" s="918"/>
      <c r="BX91" s="918"/>
      <c r="BY91" s="918"/>
      <c r="BZ91" s="918"/>
      <c r="CA91" s="918"/>
      <c r="CB91" s="918"/>
      <c r="CC91" s="918"/>
      <c r="CD91" s="918"/>
      <c r="CE91" s="918"/>
      <c r="CF91" s="918"/>
      <c r="CG91" s="919"/>
      <c r="CH91" s="914"/>
      <c r="CI91" s="915"/>
      <c r="CJ91" s="915"/>
      <c r="CK91" s="915"/>
      <c r="CL91" s="916"/>
      <c r="CM91" s="914"/>
      <c r="CN91" s="915"/>
      <c r="CO91" s="915"/>
      <c r="CP91" s="915"/>
      <c r="CQ91" s="916"/>
      <c r="CR91" s="914"/>
      <c r="CS91" s="915"/>
      <c r="CT91" s="915"/>
      <c r="CU91" s="915"/>
      <c r="CV91" s="916"/>
      <c r="CW91" s="914"/>
      <c r="CX91" s="915"/>
      <c r="CY91" s="915"/>
      <c r="CZ91" s="915"/>
      <c r="DA91" s="916"/>
      <c r="DB91" s="914"/>
      <c r="DC91" s="915"/>
      <c r="DD91" s="915"/>
      <c r="DE91" s="915"/>
      <c r="DF91" s="916"/>
      <c r="DG91" s="914"/>
      <c r="DH91" s="915"/>
      <c r="DI91" s="915"/>
      <c r="DJ91" s="915"/>
      <c r="DK91" s="916"/>
      <c r="DL91" s="914"/>
      <c r="DM91" s="915"/>
      <c r="DN91" s="915"/>
      <c r="DO91" s="915"/>
      <c r="DP91" s="916"/>
      <c r="DQ91" s="914"/>
      <c r="DR91" s="915"/>
      <c r="DS91" s="915"/>
      <c r="DT91" s="915"/>
      <c r="DU91" s="916"/>
      <c r="DV91" s="911"/>
      <c r="DW91" s="912"/>
      <c r="DX91" s="912"/>
      <c r="DY91" s="912"/>
      <c r="DZ91" s="91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7"/>
      <c r="BT92" s="918"/>
      <c r="BU92" s="918"/>
      <c r="BV92" s="918"/>
      <c r="BW92" s="918"/>
      <c r="BX92" s="918"/>
      <c r="BY92" s="918"/>
      <c r="BZ92" s="918"/>
      <c r="CA92" s="918"/>
      <c r="CB92" s="918"/>
      <c r="CC92" s="918"/>
      <c r="CD92" s="918"/>
      <c r="CE92" s="918"/>
      <c r="CF92" s="918"/>
      <c r="CG92" s="919"/>
      <c r="CH92" s="914"/>
      <c r="CI92" s="915"/>
      <c r="CJ92" s="915"/>
      <c r="CK92" s="915"/>
      <c r="CL92" s="916"/>
      <c r="CM92" s="914"/>
      <c r="CN92" s="915"/>
      <c r="CO92" s="915"/>
      <c r="CP92" s="915"/>
      <c r="CQ92" s="916"/>
      <c r="CR92" s="914"/>
      <c r="CS92" s="915"/>
      <c r="CT92" s="915"/>
      <c r="CU92" s="915"/>
      <c r="CV92" s="916"/>
      <c r="CW92" s="914"/>
      <c r="CX92" s="915"/>
      <c r="CY92" s="915"/>
      <c r="CZ92" s="915"/>
      <c r="DA92" s="916"/>
      <c r="DB92" s="914"/>
      <c r="DC92" s="915"/>
      <c r="DD92" s="915"/>
      <c r="DE92" s="915"/>
      <c r="DF92" s="916"/>
      <c r="DG92" s="914"/>
      <c r="DH92" s="915"/>
      <c r="DI92" s="915"/>
      <c r="DJ92" s="915"/>
      <c r="DK92" s="916"/>
      <c r="DL92" s="914"/>
      <c r="DM92" s="915"/>
      <c r="DN92" s="915"/>
      <c r="DO92" s="915"/>
      <c r="DP92" s="916"/>
      <c r="DQ92" s="914"/>
      <c r="DR92" s="915"/>
      <c r="DS92" s="915"/>
      <c r="DT92" s="915"/>
      <c r="DU92" s="916"/>
      <c r="DV92" s="911"/>
      <c r="DW92" s="912"/>
      <c r="DX92" s="912"/>
      <c r="DY92" s="912"/>
      <c r="DZ92" s="91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7"/>
      <c r="BT93" s="918"/>
      <c r="BU93" s="918"/>
      <c r="BV93" s="918"/>
      <c r="BW93" s="918"/>
      <c r="BX93" s="918"/>
      <c r="BY93" s="918"/>
      <c r="BZ93" s="918"/>
      <c r="CA93" s="918"/>
      <c r="CB93" s="918"/>
      <c r="CC93" s="918"/>
      <c r="CD93" s="918"/>
      <c r="CE93" s="918"/>
      <c r="CF93" s="918"/>
      <c r="CG93" s="919"/>
      <c r="CH93" s="914"/>
      <c r="CI93" s="915"/>
      <c r="CJ93" s="915"/>
      <c r="CK93" s="915"/>
      <c r="CL93" s="916"/>
      <c r="CM93" s="914"/>
      <c r="CN93" s="915"/>
      <c r="CO93" s="915"/>
      <c r="CP93" s="915"/>
      <c r="CQ93" s="916"/>
      <c r="CR93" s="914"/>
      <c r="CS93" s="915"/>
      <c r="CT93" s="915"/>
      <c r="CU93" s="915"/>
      <c r="CV93" s="916"/>
      <c r="CW93" s="914"/>
      <c r="CX93" s="915"/>
      <c r="CY93" s="915"/>
      <c r="CZ93" s="915"/>
      <c r="DA93" s="916"/>
      <c r="DB93" s="914"/>
      <c r="DC93" s="915"/>
      <c r="DD93" s="915"/>
      <c r="DE93" s="915"/>
      <c r="DF93" s="916"/>
      <c r="DG93" s="914"/>
      <c r="DH93" s="915"/>
      <c r="DI93" s="915"/>
      <c r="DJ93" s="915"/>
      <c r="DK93" s="916"/>
      <c r="DL93" s="914"/>
      <c r="DM93" s="915"/>
      <c r="DN93" s="915"/>
      <c r="DO93" s="915"/>
      <c r="DP93" s="916"/>
      <c r="DQ93" s="914"/>
      <c r="DR93" s="915"/>
      <c r="DS93" s="915"/>
      <c r="DT93" s="915"/>
      <c r="DU93" s="916"/>
      <c r="DV93" s="911"/>
      <c r="DW93" s="912"/>
      <c r="DX93" s="912"/>
      <c r="DY93" s="912"/>
      <c r="DZ93" s="91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7"/>
      <c r="BT94" s="918"/>
      <c r="BU94" s="918"/>
      <c r="BV94" s="918"/>
      <c r="BW94" s="918"/>
      <c r="BX94" s="918"/>
      <c r="BY94" s="918"/>
      <c r="BZ94" s="918"/>
      <c r="CA94" s="918"/>
      <c r="CB94" s="918"/>
      <c r="CC94" s="918"/>
      <c r="CD94" s="918"/>
      <c r="CE94" s="918"/>
      <c r="CF94" s="918"/>
      <c r="CG94" s="919"/>
      <c r="CH94" s="914"/>
      <c r="CI94" s="915"/>
      <c r="CJ94" s="915"/>
      <c r="CK94" s="915"/>
      <c r="CL94" s="916"/>
      <c r="CM94" s="914"/>
      <c r="CN94" s="915"/>
      <c r="CO94" s="915"/>
      <c r="CP94" s="915"/>
      <c r="CQ94" s="916"/>
      <c r="CR94" s="914"/>
      <c r="CS94" s="915"/>
      <c r="CT94" s="915"/>
      <c r="CU94" s="915"/>
      <c r="CV94" s="916"/>
      <c r="CW94" s="914"/>
      <c r="CX94" s="915"/>
      <c r="CY94" s="915"/>
      <c r="CZ94" s="915"/>
      <c r="DA94" s="916"/>
      <c r="DB94" s="914"/>
      <c r="DC94" s="915"/>
      <c r="DD94" s="915"/>
      <c r="DE94" s="915"/>
      <c r="DF94" s="916"/>
      <c r="DG94" s="914"/>
      <c r="DH94" s="915"/>
      <c r="DI94" s="915"/>
      <c r="DJ94" s="915"/>
      <c r="DK94" s="916"/>
      <c r="DL94" s="914"/>
      <c r="DM94" s="915"/>
      <c r="DN94" s="915"/>
      <c r="DO94" s="915"/>
      <c r="DP94" s="916"/>
      <c r="DQ94" s="914"/>
      <c r="DR94" s="915"/>
      <c r="DS94" s="915"/>
      <c r="DT94" s="915"/>
      <c r="DU94" s="916"/>
      <c r="DV94" s="911"/>
      <c r="DW94" s="912"/>
      <c r="DX94" s="912"/>
      <c r="DY94" s="912"/>
      <c r="DZ94" s="91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7"/>
      <c r="BT95" s="918"/>
      <c r="BU95" s="918"/>
      <c r="BV95" s="918"/>
      <c r="BW95" s="918"/>
      <c r="BX95" s="918"/>
      <c r="BY95" s="918"/>
      <c r="BZ95" s="918"/>
      <c r="CA95" s="918"/>
      <c r="CB95" s="918"/>
      <c r="CC95" s="918"/>
      <c r="CD95" s="918"/>
      <c r="CE95" s="918"/>
      <c r="CF95" s="918"/>
      <c r="CG95" s="919"/>
      <c r="CH95" s="914"/>
      <c r="CI95" s="915"/>
      <c r="CJ95" s="915"/>
      <c r="CK95" s="915"/>
      <c r="CL95" s="916"/>
      <c r="CM95" s="914"/>
      <c r="CN95" s="915"/>
      <c r="CO95" s="915"/>
      <c r="CP95" s="915"/>
      <c r="CQ95" s="916"/>
      <c r="CR95" s="914"/>
      <c r="CS95" s="915"/>
      <c r="CT95" s="915"/>
      <c r="CU95" s="915"/>
      <c r="CV95" s="916"/>
      <c r="CW95" s="914"/>
      <c r="CX95" s="915"/>
      <c r="CY95" s="915"/>
      <c r="CZ95" s="915"/>
      <c r="DA95" s="916"/>
      <c r="DB95" s="914"/>
      <c r="DC95" s="915"/>
      <c r="DD95" s="915"/>
      <c r="DE95" s="915"/>
      <c r="DF95" s="916"/>
      <c r="DG95" s="914"/>
      <c r="DH95" s="915"/>
      <c r="DI95" s="915"/>
      <c r="DJ95" s="915"/>
      <c r="DK95" s="916"/>
      <c r="DL95" s="914"/>
      <c r="DM95" s="915"/>
      <c r="DN95" s="915"/>
      <c r="DO95" s="915"/>
      <c r="DP95" s="916"/>
      <c r="DQ95" s="914"/>
      <c r="DR95" s="915"/>
      <c r="DS95" s="915"/>
      <c r="DT95" s="915"/>
      <c r="DU95" s="916"/>
      <c r="DV95" s="911"/>
      <c r="DW95" s="912"/>
      <c r="DX95" s="912"/>
      <c r="DY95" s="912"/>
      <c r="DZ95" s="91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7"/>
      <c r="BT96" s="918"/>
      <c r="BU96" s="918"/>
      <c r="BV96" s="918"/>
      <c r="BW96" s="918"/>
      <c r="BX96" s="918"/>
      <c r="BY96" s="918"/>
      <c r="BZ96" s="918"/>
      <c r="CA96" s="918"/>
      <c r="CB96" s="918"/>
      <c r="CC96" s="918"/>
      <c r="CD96" s="918"/>
      <c r="CE96" s="918"/>
      <c r="CF96" s="918"/>
      <c r="CG96" s="919"/>
      <c r="CH96" s="914"/>
      <c r="CI96" s="915"/>
      <c r="CJ96" s="915"/>
      <c r="CK96" s="915"/>
      <c r="CL96" s="916"/>
      <c r="CM96" s="914"/>
      <c r="CN96" s="915"/>
      <c r="CO96" s="915"/>
      <c r="CP96" s="915"/>
      <c r="CQ96" s="916"/>
      <c r="CR96" s="914"/>
      <c r="CS96" s="915"/>
      <c r="CT96" s="915"/>
      <c r="CU96" s="915"/>
      <c r="CV96" s="916"/>
      <c r="CW96" s="914"/>
      <c r="CX96" s="915"/>
      <c r="CY96" s="915"/>
      <c r="CZ96" s="915"/>
      <c r="DA96" s="916"/>
      <c r="DB96" s="914"/>
      <c r="DC96" s="915"/>
      <c r="DD96" s="915"/>
      <c r="DE96" s="915"/>
      <c r="DF96" s="916"/>
      <c r="DG96" s="914"/>
      <c r="DH96" s="915"/>
      <c r="DI96" s="915"/>
      <c r="DJ96" s="915"/>
      <c r="DK96" s="916"/>
      <c r="DL96" s="914"/>
      <c r="DM96" s="915"/>
      <c r="DN96" s="915"/>
      <c r="DO96" s="915"/>
      <c r="DP96" s="916"/>
      <c r="DQ96" s="914"/>
      <c r="DR96" s="915"/>
      <c r="DS96" s="915"/>
      <c r="DT96" s="915"/>
      <c r="DU96" s="916"/>
      <c r="DV96" s="911"/>
      <c r="DW96" s="912"/>
      <c r="DX96" s="912"/>
      <c r="DY96" s="912"/>
      <c r="DZ96" s="91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7"/>
      <c r="BT97" s="918"/>
      <c r="BU97" s="918"/>
      <c r="BV97" s="918"/>
      <c r="BW97" s="918"/>
      <c r="BX97" s="918"/>
      <c r="BY97" s="918"/>
      <c r="BZ97" s="918"/>
      <c r="CA97" s="918"/>
      <c r="CB97" s="918"/>
      <c r="CC97" s="918"/>
      <c r="CD97" s="918"/>
      <c r="CE97" s="918"/>
      <c r="CF97" s="918"/>
      <c r="CG97" s="919"/>
      <c r="CH97" s="914"/>
      <c r="CI97" s="915"/>
      <c r="CJ97" s="915"/>
      <c r="CK97" s="915"/>
      <c r="CL97" s="916"/>
      <c r="CM97" s="914"/>
      <c r="CN97" s="915"/>
      <c r="CO97" s="915"/>
      <c r="CP97" s="915"/>
      <c r="CQ97" s="916"/>
      <c r="CR97" s="914"/>
      <c r="CS97" s="915"/>
      <c r="CT97" s="915"/>
      <c r="CU97" s="915"/>
      <c r="CV97" s="916"/>
      <c r="CW97" s="914"/>
      <c r="CX97" s="915"/>
      <c r="CY97" s="915"/>
      <c r="CZ97" s="915"/>
      <c r="DA97" s="916"/>
      <c r="DB97" s="914"/>
      <c r="DC97" s="915"/>
      <c r="DD97" s="915"/>
      <c r="DE97" s="915"/>
      <c r="DF97" s="916"/>
      <c r="DG97" s="914"/>
      <c r="DH97" s="915"/>
      <c r="DI97" s="915"/>
      <c r="DJ97" s="915"/>
      <c r="DK97" s="916"/>
      <c r="DL97" s="914"/>
      <c r="DM97" s="915"/>
      <c r="DN97" s="915"/>
      <c r="DO97" s="915"/>
      <c r="DP97" s="916"/>
      <c r="DQ97" s="914"/>
      <c r="DR97" s="915"/>
      <c r="DS97" s="915"/>
      <c r="DT97" s="915"/>
      <c r="DU97" s="916"/>
      <c r="DV97" s="911"/>
      <c r="DW97" s="912"/>
      <c r="DX97" s="912"/>
      <c r="DY97" s="912"/>
      <c r="DZ97" s="91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7"/>
      <c r="BT98" s="918"/>
      <c r="BU98" s="918"/>
      <c r="BV98" s="918"/>
      <c r="BW98" s="918"/>
      <c r="BX98" s="918"/>
      <c r="BY98" s="918"/>
      <c r="BZ98" s="918"/>
      <c r="CA98" s="918"/>
      <c r="CB98" s="918"/>
      <c r="CC98" s="918"/>
      <c r="CD98" s="918"/>
      <c r="CE98" s="918"/>
      <c r="CF98" s="918"/>
      <c r="CG98" s="919"/>
      <c r="CH98" s="914"/>
      <c r="CI98" s="915"/>
      <c r="CJ98" s="915"/>
      <c r="CK98" s="915"/>
      <c r="CL98" s="916"/>
      <c r="CM98" s="914"/>
      <c r="CN98" s="915"/>
      <c r="CO98" s="915"/>
      <c r="CP98" s="915"/>
      <c r="CQ98" s="916"/>
      <c r="CR98" s="914"/>
      <c r="CS98" s="915"/>
      <c r="CT98" s="915"/>
      <c r="CU98" s="915"/>
      <c r="CV98" s="916"/>
      <c r="CW98" s="914"/>
      <c r="CX98" s="915"/>
      <c r="CY98" s="915"/>
      <c r="CZ98" s="915"/>
      <c r="DA98" s="916"/>
      <c r="DB98" s="914"/>
      <c r="DC98" s="915"/>
      <c r="DD98" s="915"/>
      <c r="DE98" s="915"/>
      <c r="DF98" s="916"/>
      <c r="DG98" s="914"/>
      <c r="DH98" s="915"/>
      <c r="DI98" s="915"/>
      <c r="DJ98" s="915"/>
      <c r="DK98" s="916"/>
      <c r="DL98" s="914"/>
      <c r="DM98" s="915"/>
      <c r="DN98" s="915"/>
      <c r="DO98" s="915"/>
      <c r="DP98" s="916"/>
      <c r="DQ98" s="914"/>
      <c r="DR98" s="915"/>
      <c r="DS98" s="915"/>
      <c r="DT98" s="915"/>
      <c r="DU98" s="916"/>
      <c r="DV98" s="911"/>
      <c r="DW98" s="912"/>
      <c r="DX98" s="912"/>
      <c r="DY98" s="912"/>
      <c r="DZ98" s="91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7"/>
      <c r="BT99" s="918"/>
      <c r="BU99" s="918"/>
      <c r="BV99" s="918"/>
      <c r="BW99" s="918"/>
      <c r="BX99" s="918"/>
      <c r="BY99" s="918"/>
      <c r="BZ99" s="918"/>
      <c r="CA99" s="918"/>
      <c r="CB99" s="918"/>
      <c r="CC99" s="918"/>
      <c r="CD99" s="918"/>
      <c r="CE99" s="918"/>
      <c r="CF99" s="918"/>
      <c r="CG99" s="919"/>
      <c r="CH99" s="914"/>
      <c r="CI99" s="915"/>
      <c r="CJ99" s="915"/>
      <c r="CK99" s="915"/>
      <c r="CL99" s="916"/>
      <c r="CM99" s="914"/>
      <c r="CN99" s="915"/>
      <c r="CO99" s="915"/>
      <c r="CP99" s="915"/>
      <c r="CQ99" s="916"/>
      <c r="CR99" s="914"/>
      <c r="CS99" s="915"/>
      <c r="CT99" s="915"/>
      <c r="CU99" s="915"/>
      <c r="CV99" s="916"/>
      <c r="CW99" s="914"/>
      <c r="CX99" s="915"/>
      <c r="CY99" s="915"/>
      <c r="CZ99" s="915"/>
      <c r="DA99" s="916"/>
      <c r="DB99" s="914"/>
      <c r="DC99" s="915"/>
      <c r="DD99" s="915"/>
      <c r="DE99" s="915"/>
      <c r="DF99" s="916"/>
      <c r="DG99" s="914"/>
      <c r="DH99" s="915"/>
      <c r="DI99" s="915"/>
      <c r="DJ99" s="915"/>
      <c r="DK99" s="916"/>
      <c r="DL99" s="914"/>
      <c r="DM99" s="915"/>
      <c r="DN99" s="915"/>
      <c r="DO99" s="915"/>
      <c r="DP99" s="916"/>
      <c r="DQ99" s="914"/>
      <c r="DR99" s="915"/>
      <c r="DS99" s="915"/>
      <c r="DT99" s="915"/>
      <c r="DU99" s="916"/>
      <c r="DV99" s="911"/>
      <c r="DW99" s="912"/>
      <c r="DX99" s="912"/>
      <c r="DY99" s="912"/>
      <c r="DZ99" s="91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7"/>
      <c r="BT100" s="918"/>
      <c r="BU100" s="918"/>
      <c r="BV100" s="918"/>
      <c r="BW100" s="918"/>
      <c r="BX100" s="918"/>
      <c r="BY100" s="918"/>
      <c r="BZ100" s="918"/>
      <c r="CA100" s="918"/>
      <c r="CB100" s="918"/>
      <c r="CC100" s="918"/>
      <c r="CD100" s="918"/>
      <c r="CE100" s="918"/>
      <c r="CF100" s="918"/>
      <c r="CG100" s="919"/>
      <c r="CH100" s="914"/>
      <c r="CI100" s="915"/>
      <c r="CJ100" s="915"/>
      <c r="CK100" s="915"/>
      <c r="CL100" s="916"/>
      <c r="CM100" s="914"/>
      <c r="CN100" s="915"/>
      <c r="CO100" s="915"/>
      <c r="CP100" s="915"/>
      <c r="CQ100" s="916"/>
      <c r="CR100" s="914"/>
      <c r="CS100" s="915"/>
      <c r="CT100" s="915"/>
      <c r="CU100" s="915"/>
      <c r="CV100" s="916"/>
      <c r="CW100" s="914"/>
      <c r="CX100" s="915"/>
      <c r="CY100" s="915"/>
      <c r="CZ100" s="915"/>
      <c r="DA100" s="916"/>
      <c r="DB100" s="914"/>
      <c r="DC100" s="915"/>
      <c r="DD100" s="915"/>
      <c r="DE100" s="915"/>
      <c r="DF100" s="916"/>
      <c r="DG100" s="914"/>
      <c r="DH100" s="915"/>
      <c r="DI100" s="915"/>
      <c r="DJ100" s="915"/>
      <c r="DK100" s="916"/>
      <c r="DL100" s="914"/>
      <c r="DM100" s="915"/>
      <c r="DN100" s="915"/>
      <c r="DO100" s="915"/>
      <c r="DP100" s="916"/>
      <c r="DQ100" s="914"/>
      <c r="DR100" s="915"/>
      <c r="DS100" s="915"/>
      <c r="DT100" s="915"/>
      <c r="DU100" s="916"/>
      <c r="DV100" s="911"/>
      <c r="DW100" s="912"/>
      <c r="DX100" s="912"/>
      <c r="DY100" s="912"/>
      <c r="DZ100" s="91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7"/>
      <c r="BT101" s="918"/>
      <c r="BU101" s="918"/>
      <c r="BV101" s="918"/>
      <c r="BW101" s="918"/>
      <c r="BX101" s="918"/>
      <c r="BY101" s="918"/>
      <c r="BZ101" s="918"/>
      <c r="CA101" s="918"/>
      <c r="CB101" s="918"/>
      <c r="CC101" s="918"/>
      <c r="CD101" s="918"/>
      <c r="CE101" s="918"/>
      <c r="CF101" s="918"/>
      <c r="CG101" s="919"/>
      <c r="CH101" s="914"/>
      <c r="CI101" s="915"/>
      <c r="CJ101" s="915"/>
      <c r="CK101" s="915"/>
      <c r="CL101" s="916"/>
      <c r="CM101" s="914"/>
      <c r="CN101" s="915"/>
      <c r="CO101" s="915"/>
      <c r="CP101" s="915"/>
      <c r="CQ101" s="916"/>
      <c r="CR101" s="914"/>
      <c r="CS101" s="915"/>
      <c r="CT101" s="915"/>
      <c r="CU101" s="915"/>
      <c r="CV101" s="916"/>
      <c r="CW101" s="914"/>
      <c r="CX101" s="915"/>
      <c r="CY101" s="915"/>
      <c r="CZ101" s="915"/>
      <c r="DA101" s="916"/>
      <c r="DB101" s="914"/>
      <c r="DC101" s="915"/>
      <c r="DD101" s="915"/>
      <c r="DE101" s="915"/>
      <c r="DF101" s="916"/>
      <c r="DG101" s="914"/>
      <c r="DH101" s="915"/>
      <c r="DI101" s="915"/>
      <c r="DJ101" s="915"/>
      <c r="DK101" s="916"/>
      <c r="DL101" s="914"/>
      <c r="DM101" s="915"/>
      <c r="DN101" s="915"/>
      <c r="DO101" s="915"/>
      <c r="DP101" s="916"/>
      <c r="DQ101" s="914"/>
      <c r="DR101" s="915"/>
      <c r="DS101" s="915"/>
      <c r="DT101" s="915"/>
      <c r="DU101" s="916"/>
      <c r="DV101" s="911"/>
      <c r="DW101" s="912"/>
      <c r="DX101" s="912"/>
      <c r="DY101" s="912"/>
      <c r="DZ101" s="91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44" t="s">
        <v>416</v>
      </c>
      <c r="BS102" s="845"/>
      <c r="BT102" s="845"/>
      <c r="BU102" s="845"/>
      <c r="BV102" s="845"/>
      <c r="BW102" s="845"/>
      <c r="BX102" s="845"/>
      <c r="BY102" s="845"/>
      <c r="BZ102" s="845"/>
      <c r="CA102" s="845"/>
      <c r="CB102" s="845"/>
      <c r="CC102" s="845"/>
      <c r="CD102" s="845"/>
      <c r="CE102" s="845"/>
      <c r="CF102" s="845"/>
      <c r="CG102" s="846"/>
      <c r="CH102" s="943"/>
      <c r="CI102" s="944"/>
      <c r="CJ102" s="944"/>
      <c r="CK102" s="944"/>
      <c r="CL102" s="945"/>
      <c r="CM102" s="943"/>
      <c r="CN102" s="944"/>
      <c r="CO102" s="944"/>
      <c r="CP102" s="944"/>
      <c r="CQ102" s="945"/>
      <c r="CR102" s="946"/>
      <c r="CS102" s="904"/>
      <c r="CT102" s="904"/>
      <c r="CU102" s="904"/>
      <c r="CV102" s="947"/>
      <c r="CW102" s="946"/>
      <c r="CX102" s="904"/>
      <c r="CY102" s="904"/>
      <c r="CZ102" s="904"/>
      <c r="DA102" s="947"/>
      <c r="DB102" s="946"/>
      <c r="DC102" s="904"/>
      <c r="DD102" s="904"/>
      <c r="DE102" s="904"/>
      <c r="DF102" s="947"/>
      <c r="DG102" s="946"/>
      <c r="DH102" s="904"/>
      <c r="DI102" s="904"/>
      <c r="DJ102" s="904"/>
      <c r="DK102" s="947"/>
      <c r="DL102" s="946"/>
      <c r="DM102" s="904"/>
      <c r="DN102" s="904"/>
      <c r="DO102" s="904"/>
      <c r="DP102" s="947"/>
      <c r="DQ102" s="946"/>
      <c r="DR102" s="904"/>
      <c r="DS102" s="904"/>
      <c r="DT102" s="904"/>
      <c r="DU102" s="947"/>
      <c r="DV102" s="970"/>
      <c r="DW102" s="971"/>
      <c r="DX102" s="971"/>
      <c r="DY102" s="971"/>
      <c r="DZ102" s="97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3" t="s">
        <v>417</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4" t="s">
        <v>418</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5" t="s">
        <v>421</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422</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6" customFormat="1" ht="26.25" customHeight="1" x14ac:dyDescent="0.15">
      <c r="A109" s="968" t="s">
        <v>423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48" t="s">
        <v>424</v>
      </c>
      <c r="AB109" s="949"/>
      <c r="AC109" s="949"/>
      <c r="AD109" s="949"/>
      <c r="AE109" s="950"/>
      <c r="AF109" s="948" t="s">
        <v>425</v>
      </c>
      <c r="AG109" s="949"/>
      <c r="AH109" s="949"/>
      <c r="AI109" s="949"/>
      <c r="AJ109" s="950"/>
      <c r="AK109" s="948" t="s">
        <v>305</v>
      </c>
      <c r="AL109" s="949"/>
      <c r="AM109" s="949"/>
      <c r="AN109" s="949"/>
      <c r="AO109" s="950"/>
      <c r="AP109" s="948" t="s">
        <v>426</v>
      </c>
      <c r="AQ109" s="949"/>
      <c r="AR109" s="949"/>
      <c r="AS109" s="949"/>
      <c r="AT109" s="951"/>
      <c r="AU109" s="968" t="s">
        <v>423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48" t="s">
        <v>424</v>
      </c>
      <c r="BR109" s="949"/>
      <c r="BS109" s="949"/>
      <c r="BT109" s="949"/>
      <c r="BU109" s="950"/>
      <c r="BV109" s="948" t="s">
        <v>425</v>
      </c>
      <c r="BW109" s="949"/>
      <c r="BX109" s="949"/>
      <c r="BY109" s="949"/>
      <c r="BZ109" s="950"/>
      <c r="CA109" s="948" t="s">
        <v>305</v>
      </c>
      <c r="CB109" s="949"/>
      <c r="CC109" s="949"/>
      <c r="CD109" s="949"/>
      <c r="CE109" s="950"/>
      <c r="CF109" s="969" t="s">
        <v>426</v>
      </c>
      <c r="CG109" s="969"/>
      <c r="CH109" s="969"/>
      <c r="CI109" s="969"/>
      <c r="CJ109" s="969"/>
      <c r="CK109" s="948"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48" t="s">
        <v>424</v>
      </c>
      <c r="DH109" s="949"/>
      <c r="DI109" s="949"/>
      <c r="DJ109" s="949"/>
      <c r="DK109" s="950"/>
      <c r="DL109" s="948" t="s">
        <v>425</v>
      </c>
      <c r="DM109" s="949"/>
      <c r="DN109" s="949"/>
      <c r="DO109" s="949"/>
      <c r="DP109" s="950"/>
      <c r="DQ109" s="948" t="s">
        <v>305</v>
      </c>
      <c r="DR109" s="949"/>
      <c r="DS109" s="949"/>
      <c r="DT109" s="949"/>
      <c r="DU109" s="950"/>
      <c r="DV109" s="948" t="s">
        <v>426</v>
      </c>
      <c r="DW109" s="949"/>
      <c r="DX109" s="949"/>
      <c r="DY109" s="949"/>
      <c r="DZ109" s="951"/>
    </row>
    <row r="110" spans="1:131" s="246" customFormat="1" ht="26.25" customHeight="1" x14ac:dyDescent="0.15">
      <c r="A110" s="952" t="s">
        <v>428</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55">
        <v>613855</v>
      </c>
      <c r="AB110" s="956"/>
      <c r="AC110" s="956"/>
      <c r="AD110" s="956"/>
      <c r="AE110" s="957"/>
      <c r="AF110" s="958">
        <v>685010</v>
      </c>
      <c r="AG110" s="956"/>
      <c r="AH110" s="956"/>
      <c r="AI110" s="956"/>
      <c r="AJ110" s="957"/>
      <c r="AK110" s="958">
        <v>690527</v>
      </c>
      <c r="AL110" s="956"/>
      <c r="AM110" s="956"/>
      <c r="AN110" s="956"/>
      <c r="AO110" s="957"/>
      <c r="AP110" s="959">
        <v>38.4</v>
      </c>
      <c r="AQ110" s="960"/>
      <c r="AR110" s="960"/>
      <c r="AS110" s="960"/>
      <c r="AT110" s="961"/>
      <c r="AU110" s="962" t="s">
        <v>72</v>
      </c>
      <c r="AV110" s="963"/>
      <c r="AW110" s="963"/>
      <c r="AX110" s="963"/>
      <c r="AY110" s="963"/>
      <c r="AZ110" s="1004" t="s">
        <v>429</v>
      </c>
      <c r="BA110" s="953"/>
      <c r="BB110" s="953"/>
      <c r="BC110" s="953"/>
      <c r="BD110" s="953"/>
      <c r="BE110" s="953"/>
      <c r="BF110" s="953"/>
      <c r="BG110" s="953"/>
      <c r="BH110" s="953"/>
      <c r="BI110" s="953"/>
      <c r="BJ110" s="953"/>
      <c r="BK110" s="953"/>
      <c r="BL110" s="953"/>
      <c r="BM110" s="953"/>
      <c r="BN110" s="953"/>
      <c r="BO110" s="953"/>
      <c r="BP110" s="954"/>
      <c r="BQ110" s="990">
        <v>5822165</v>
      </c>
      <c r="BR110" s="991"/>
      <c r="BS110" s="991"/>
      <c r="BT110" s="991"/>
      <c r="BU110" s="991"/>
      <c r="BV110" s="991">
        <v>5564388</v>
      </c>
      <c r="BW110" s="991"/>
      <c r="BX110" s="991"/>
      <c r="BY110" s="991"/>
      <c r="BZ110" s="991"/>
      <c r="CA110" s="991">
        <v>5410886</v>
      </c>
      <c r="CB110" s="991"/>
      <c r="CC110" s="991"/>
      <c r="CD110" s="991"/>
      <c r="CE110" s="991"/>
      <c r="CF110" s="1005">
        <v>300.60000000000002</v>
      </c>
      <c r="CG110" s="1006"/>
      <c r="CH110" s="1006"/>
      <c r="CI110" s="1006"/>
      <c r="CJ110" s="1006"/>
      <c r="CK110" s="1007" t="s">
        <v>430</v>
      </c>
      <c r="CL110" s="1008"/>
      <c r="CM110" s="987" t="s">
        <v>431</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t="s">
        <v>126</v>
      </c>
      <c r="DH110" s="991"/>
      <c r="DI110" s="991"/>
      <c r="DJ110" s="991"/>
      <c r="DK110" s="991"/>
      <c r="DL110" s="991" t="s">
        <v>432</v>
      </c>
      <c r="DM110" s="991"/>
      <c r="DN110" s="991"/>
      <c r="DO110" s="991"/>
      <c r="DP110" s="991"/>
      <c r="DQ110" s="991" t="s">
        <v>432</v>
      </c>
      <c r="DR110" s="991"/>
      <c r="DS110" s="991"/>
      <c r="DT110" s="991"/>
      <c r="DU110" s="991"/>
      <c r="DV110" s="992" t="s">
        <v>126</v>
      </c>
      <c r="DW110" s="992"/>
      <c r="DX110" s="992"/>
      <c r="DY110" s="992"/>
      <c r="DZ110" s="993"/>
    </row>
    <row r="111" spans="1:131" s="246" customFormat="1" ht="26.25" customHeight="1" x14ac:dyDescent="0.15">
      <c r="A111" s="994" t="s">
        <v>433</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126</v>
      </c>
      <c r="AB111" s="998"/>
      <c r="AC111" s="998"/>
      <c r="AD111" s="998"/>
      <c r="AE111" s="999"/>
      <c r="AF111" s="1000" t="s">
        <v>126</v>
      </c>
      <c r="AG111" s="998"/>
      <c r="AH111" s="998"/>
      <c r="AI111" s="998"/>
      <c r="AJ111" s="999"/>
      <c r="AK111" s="1000" t="s">
        <v>126</v>
      </c>
      <c r="AL111" s="998"/>
      <c r="AM111" s="998"/>
      <c r="AN111" s="998"/>
      <c r="AO111" s="999"/>
      <c r="AP111" s="1001" t="s">
        <v>126</v>
      </c>
      <c r="AQ111" s="1002"/>
      <c r="AR111" s="1002"/>
      <c r="AS111" s="1002"/>
      <c r="AT111" s="1003"/>
      <c r="AU111" s="964"/>
      <c r="AV111" s="965"/>
      <c r="AW111" s="965"/>
      <c r="AX111" s="965"/>
      <c r="AY111" s="965"/>
      <c r="AZ111" s="1013" t="s">
        <v>434</v>
      </c>
      <c r="BA111" s="1014"/>
      <c r="BB111" s="1014"/>
      <c r="BC111" s="1014"/>
      <c r="BD111" s="1014"/>
      <c r="BE111" s="1014"/>
      <c r="BF111" s="1014"/>
      <c r="BG111" s="1014"/>
      <c r="BH111" s="1014"/>
      <c r="BI111" s="1014"/>
      <c r="BJ111" s="1014"/>
      <c r="BK111" s="1014"/>
      <c r="BL111" s="1014"/>
      <c r="BM111" s="1014"/>
      <c r="BN111" s="1014"/>
      <c r="BO111" s="1014"/>
      <c r="BP111" s="1015"/>
      <c r="BQ111" s="983" t="s">
        <v>432</v>
      </c>
      <c r="BR111" s="984"/>
      <c r="BS111" s="984"/>
      <c r="BT111" s="984"/>
      <c r="BU111" s="984"/>
      <c r="BV111" s="984" t="s">
        <v>432</v>
      </c>
      <c r="BW111" s="984"/>
      <c r="BX111" s="984"/>
      <c r="BY111" s="984"/>
      <c r="BZ111" s="984"/>
      <c r="CA111" s="984" t="s">
        <v>126</v>
      </c>
      <c r="CB111" s="984"/>
      <c r="CC111" s="984"/>
      <c r="CD111" s="984"/>
      <c r="CE111" s="984"/>
      <c r="CF111" s="978" t="s">
        <v>126</v>
      </c>
      <c r="CG111" s="979"/>
      <c r="CH111" s="979"/>
      <c r="CI111" s="979"/>
      <c r="CJ111" s="979"/>
      <c r="CK111" s="1009"/>
      <c r="CL111" s="1010"/>
      <c r="CM111" s="980" t="s">
        <v>435</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t="s">
        <v>126</v>
      </c>
      <c r="DH111" s="984"/>
      <c r="DI111" s="984"/>
      <c r="DJ111" s="984"/>
      <c r="DK111" s="984"/>
      <c r="DL111" s="984" t="s">
        <v>126</v>
      </c>
      <c r="DM111" s="984"/>
      <c r="DN111" s="984"/>
      <c r="DO111" s="984"/>
      <c r="DP111" s="984"/>
      <c r="DQ111" s="984" t="s">
        <v>126</v>
      </c>
      <c r="DR111" s="984"/>
      <c r="DS111" s="984"/>
      <c r="DT111" s="984"/>
      <c r="DU111" s="984"/>
      <c r="DV111" s="985" t="s">
        <v>126</v>
      </c>
      <c r="DW111" s="985"/>
      <c r="DX111" s="985"/>
      <c r="DY111" s="985"/>
      <c r="DZ111" s="986"/>
    </row>
    <row r="112" spans="1:131" s="246" customFormat="1" ht="26.25" customHeight="1" x14ac:dyDescent="0.15">
      <c r="A112" s="1016" t="s">
        <v>436</v>
      </c>
      <c r="B112" s="1017"/>
      <c r="C112" s="1014" t="s">
        <v>437</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126</v>
      </c>
      <c r="AB112" s="1023"/>
      <c r="AC112" s="1023"/>
      <c r="AD112" s="1023"/>
      <c r="AE112" s="1024"/>
      <c r="AF112" s="1025" t="s">
        <v>432</v>
      </c>
      <c r="AG112" s="1023"/>
      <c r="AH112" s="1023"/>
      <c r="AI112" s="1023"/>
      <c r="AJ112" s="1024"/>
      <c r="AK112" s="1025" t="s">
        <v>126</v>
      </c>
      <c r="AL112" s="1023"/>
      <c r="AM112" s="1023"/>
      <c r="AN112" s="1023"/>
      <c r="AO112" s="1024"/>
      <c r="AP112" s="1026" t="s">
        <v>126</v>
      </c>
      <c r="AQ112" s="1027"/>
      <c r="AR112" s="1027"/>
      <c r="AS112" s="1027"/>
      <c r="AT112" s="1028"/>
      <c r="AU112" s="964"/>
      <c r="AV112" s="965"/>
      <c r="AW112" s="965"/>
      <c r="AX112" s="965"/>
      <c r="AY112" s="965"/>
      <c r="AZ112" s="1013" t="s">
        <v>438</v>
      </c>
      <c r="BA112" s="1014"/>
      <c r="BB112" s="1014"/>
      <c r="BC112" s="1014"/>
      <c r="BD112" s="1014"/>
      <c r="BE112" s="1014"/>
      <c r="BF112" s="1014"/>
      <c r="BG112" s="1014"/>
      <c r="BH112" s="1014"/>
      <c r="BI112" s="1014"/>
      <c r="BJ112" s="1014"/>
      <c r="BK112" s="1014"/>
      <c r="BL112" s="1014"/>
      <c r="BM112" s="1014"/>
      <c r="BN112" s="1014"/>
      <c r="BO112" s="1014"/>
      <c r="BP112" s="1015"/>
      <c r="BQ112" s="983">
        <v>810193</v>
      </c>
      <c r="BR112" s="984"/>
      <c r="BS112" s="984"/>
      <c r="BT112" s="984"/>
      <c r="BU112" s="984"/>
      <c r="BV112" s="984">
        <v>897495</v>
      </c>
      <c r="BW112" s="984"/>
      <c r="BX112" s="984"/>
      <c r="BY112" s="984"/>
      <c r="BZ112" s="984"/>
      <c r="CA112" s="984">
        <v>895078</v>
      </c>
      <c r="CB112" s="984"/>
      <c r="CC112" s="984"/>
      <c r="CD112" s="984"/>
      <c r="CE112" s="984"/>
      <c r="CF112" s="978">
        <v>49.7</v>
      </c>
      <c r="CG112" s="979"/>
      <c r="CH112" s="979"/>
      <c r="CI112" s="979"/>
      <c r="CJ112" s="979"/>
      <c r="CK112" s="1009"/>
      <c r="CL112" s="1010"/>
      <c r="CM112" s="980" t="s">
        <v>439</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126</v>
      </c>
      <c r="DH112" s="984"/>
      <c r="DI112" s="984"/>
      <c r="DJ112" s="984"/>
      <c r="DK112" s="984"/>
      <c r="DL112" s="984" t="s">
        <v>391</v>
      </c>
      <c r="DM112" s="984"/>
      <c r="DN112" s="984"/>
      <c r="DO112" s="984"/>
      <c r="DP112" s="984"/>
      <c r="DQ112" s="984" t="s">
        <v>126</v>
      </c>
      <c r="DR112" s="984"/>
      <c r="DS112" s="984"/>
      <c r="DT112" s="984"/>
      <c r="DU112" s="984"/>
      <c r="DV112" s="985" t="s">
        <v>126</v>
      </c>
      <c r="DW112" s="985"/>
      <c r="DX112" s="985"/>
      <c r="DY112" s="985"/>
      <c r="DZ112" s="986"/>
    </row>
    <row r="113" spans="1:130" s="246" customFormat="1" ht="26.25" customHeight="1" x14ac:dyDescent="0.15">
      <c r="A113" s="1018"/>
      <c r="B113" s="1019"/>
      <c r="C113" s="1014" t="s">
        <v>440</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66923</v>
      </c>
      <c r="AB113" s="998"/>
      <c r="AC113" s="998"/>
      <c r="AD113" s="998"/>
      <c r="AE113" s="999"/>
      <c r="AF113" s="1000">
        <v>65713</v>
      </c>
      <c r="AG113" s="998"/>
      <c r="AH113" s="998"/>
      <c r="AI113" s="998"/>
      <c r="AJ113" s="999"/>
      <c r="AK113" s="1000">
        <v>64464</v>
      </c>
      <c r="AL113" s="998"/>
      <c r="AM113" s="998"/>
      <c r="AN113" s="998"/>
      <c r="AO113" s="999"/>
      <c r="AP113" s="1001">
        <v>3.6</v>
      </c>
      <c r="AQ113" s="1002"/>
      <c r="AR113" s="1002"/>
      <c r="AS113" s="1002"/>
      <c r="AT113" s="1003"/>
      <c r="AU113" s="964"/>
      <c r="AV113" s="965"/>
      <c r="AW113" s="965"/>
      <c r="AX113" s="965"/>
      <c r="AY113" s="965"/>
      <c r="AZ113" s="1013" t="s">
        <v>441</v>
      </c>
      <c r="BA113" s="1014"/>
      <c r="BB113" s="1014"/>
      <c r="BC113" s="1014"/>
      <c r="BD113" s="1014"/>
      <c r="BE113" s="1014"/>
      <c r="BF113" s="1014"/>
      <c r="BG113" s="1014"/>
      <c r="BH113" s="1014"/>
      <c r="BI113" s="1014"/>
      <c r="BJ113" s="1014"/>
      <c r="BK113" s="1014"/>
      <c r="BL113" s="1014"/>
      <c r="BM113" s="1014"/>
      <c r="BN113" s="1014"/>
      <c r="BO113" s="1014"/>
      <c r="BP113" s="1015"/>
      <c r="BQ113" s="983" t="s">
        <v>391</v>
      </c>
      <c r="BR113" s="984"/>
      <c r="BS113" s="984"/>
      <c r="BT113" s="984"/>
      <c r="BU113" s="984"/>
      <c r="BV113" s="984" t="s">
        <v>432</v>
      </c>
      <c r="BW113" s="984"/>
      <c r="BX113" s="984"/>
      <c r="BY113" s="984"/>
      <c r="BZ113" s="984"/>
      <c r="CA113" s="984" t="s">
        <v>126</v>
      </c>
      <c r="CB113" s="984"/>
      <c r="CC113" s="984"/>
      <c r="CD113" s="984"/>
      <c r="CE113" s="984"/>
      <c r="CF113" s="978" t="s">
        <v>126</v>
      </c>
      <c r="CG113" s="979"/>
      <c r="CH113" s="979"/>
      <c r="CI113" s="979"/>
      <c r="CJ113" s="979"/>
      <c r="CK113" s="1009"/>
      <c r="CL113" s="1010"/>
      <c r="CM113" s="980" t="s">
        <v>442</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432</v>
      </c>
      <c r="DH113" s="1023"/>
      <c r="DI113" s="1023"/>
      <c r="DJ113" s="1023"/>
      <c r="DK113" s="1024"/>
      <c r="DL113" s="1025" t="s">
        <v>126</v>
      </c>
      <c r="DM113" s="1023"/>
      <c r="DN113" s="1023"/>
      <c r="DO113" s="1023"/>
      <c r="DP113" s="1024"/>
      <c r="DQ113" s="1025" t="s">
        <v>126</v>
      </c>
      <c r="DR113" s="1023"/>
      <c r="DS113" s="1023"/>
      <c r="DT113" s="1023"/>
      <c r="DU113" s="1024"/>
      <c r="DV113" s="1026" t="s">
        <v>126</v>
      </c>
      <c r="DW113" s="1027"/>
      <c r="DX113" s="1027"/>
      <c r="DY113" s="1027"/>
      <c r="DZ113" s="1028"/>
    </row>
    <row r="114" spans="1:130" s="246" customFormat="1" ht="26.25" customHeight="1" x14ac:dyDescent="0.15">
      <c r="A114" s="1018"/>
      <c r="B114" s="1019"/>
      <c r="C114" s="1014" t="s">
        <v>443</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t="s">
        <v>432</v>
      </c>
      <c r="AB114" s="1023"/>
      <c r="AC114" s="1023"/>
      <c r="AD114" s="1023"/>
      <c r="AE114" s="1024"/>
      <c r="AF114" s="1025" t="s">
        <v>126</v>
      </c>
      <c r="AG114" s="1023"/>
      <c r="AH114" s="1023"/>
      <c r="AI114" s="1023"/>
      <c r="AJ114" s="1024"/>
      <c r="AK114" s="1025" t="s">
        <v>126</v>
      </c>
      <c r="AL114" s="1023"/>
      <c r="AM114" s="1023"/>
      <c r="AN114" s="1023"/>
      <c r="AO114" s="1024"/>
      <c r="AP114" s="1026" t="s">
        <v>126</v>
      </c>
      <c r="AQ114" s="1027"/>
      <c r="AR114" s="1027"/>
      <c r="AS114" s="1027"/>
      <c r="AT114" s="1028"/>
      <c r="AU114" s="964"/>
      <c r="AV114" s="965"/>
      <c r="AW114" s="965"/>
      <c r="AX114" s="965"/>
      <c r="AY114" s="965"/>
      <c r="AZ114" s="1013" t="s">
        <v>444</v>
      </c>
      <c r="BA114" s="1014"/>
      <c r="BB114" s="1014"/>
      <c r="BC114" s="1014"/>
      <c r="BD114" s="1014"/>
      <c r="BE114" s="1014"/>
      <c r="BF114" s="1014"/>
      <c r="BG114" s="1014"/>
      <c r="BH114" s="1014"/>
      <c r="BI114" s="1014"/>
      <c r="BJ114" s="1014"/>
      <c r="BK114" s="1014"/>
      <c r="BL114" s="1014"/>
      <c r="BM114" s="1014"/>
      <c r="BN114" s="1014"/>
      <c r="BO114" s="1014"/>
      <c r="BP114" s="1015"/>
      <c r="BQ114" s="983">
        <v>267315</v>
      </c>
      <c r="BR114" s="984"/>
      <c r="BS114" s="984"/>
      <c r="BT114" s="984"/>
      <c r="BU114" s="984"/>
      <c r="BV114" s="984">
        <v>190746</v>
      </c>
      <c r="BW114" s="984"/>
      <c r="BX114" s="984"/>
      <c r="BY114" s="984"/>
      <c r="BZ114" s="984"/>
      <c r="CA114" s="984">
        <v>217830</v>
      </c>
      <c r="CB114" s="984"/>
      <c r="CC114" s="984"/>
      <c r="CD114" s="984"/>
      <c r="CE114" s="984"/>
      <c r="CF114" s="978">
        <v>12.1</v>
      </c>
      <c r="CG114" s="979"/>
      <c r="CH114" s="979"/>
      <c r="CI114" s="979"/>
      <c r="CJ114" s="979"/>
      <c r="CK114" s="1009"/>
      <c r="CL114" s="1010"/>
      <c r="CM114" s="980" t="s">
        <v>445</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126</v>
      </c>
      <c r="DH114" s="1023"/>
      <c r="DI114" s="1023"/>
      <c r="DJ114" s="1023"/>
      <c r="DK114" s="1024"/>
      <c r="DL114" s="1025" t="s">
        <v>126</v>
      </c>
      <c r="DM114" s="1023"/>
      <c r="DN114" s="1023"/>
      <c r="DO114" s="1023"/>
      <c r="DP114" s="1024"/>
      <c r="DQ114" s="1025" t="s">
        <v>126</v>
      </c>
      <c r="DR114" s="1023"/>
      <c r="DS114" s="1023"/>
      <c r="DT114" s="1023"/>
      <c r="DU114" s="1024"/>
      <c r="DV114" s="1026" t="s">
        <v>126</v>
      </c>
      <c r="DW114" s="1027"/>
      <c r="DX114" s="1027"/>
      <c r="DY114" s="1027"/>
      <c r="DZ114" s="1028"/>
    </row>
    <row r="115" spans="1:130" s="246" customFormat="1" ht="26.25" customHeight="1" x14ac:dyDescent="0.15">
      <c r="A115" s="1018"/>
      <c r="B115" s="1019"/>
      <c r="C115" s="1014" t="s">
        <v>446</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t="s">
        <v>126</v>
      </c>
      <c r="AB115" s="998"/>
      <c r="AC115" s="998"/>
      <c r="AD115" s="998"/>
      <c r="AE115" s="999"/>
      <c r="AF115" s="1000" t="s">
        <v>126</v>
      </c>
      <c r="AG115" s="998"/>
      <c r="AH115" s="998"/>
      <c r="AI115" s="998"/>
      <c r="AJ115" s="999"/>
      <c r="AK115" s="1000" t="s">
        <v>126</v>
      </c>
      <c r="AL115" s="998"/>
      <c r="AM115" s="998"/>
      <c r="AN115" s="998"/>
      <c r="AO115" s="999"/>
      <c r="AP115" s="1001" t="s">
        <v>432</v>
      </c>
      <c r="AQ115" s="1002"/>
      <c r="AR115" s="1002"/>
      <c r="AS115" s="1002"/>
      <c r="AT115" s="1003"/>
      <c r="AU115" s="964"/>
      <c r="AV115" s="965"/>
      <c r="AW115" s="965"/>
      <c r="AX115" s="965"/>
      <c r="AY115" s="965"/>
      <c r="AZ115" s="1013" t="s">
        <v>447</v>
      </c>
      <c r="BA115" s="1014"/>
      <c r="BB115" s="1014"/>
      <c r="BC115" s="1014"/>
      <c r="BD115" s="1014"/>
      <c r="BE115" s="1014"/>
      <c r="BF115" s="1014"/>
      <c r="BG115" s="1014"/>
      <c r="BH115" s="1014"/>
      <c r="BI115" s="1014"/>
      <c r="BJ115" s="1014"/>
      <c r="BK115" s="1014"/>
      <c r="BL115" s="1014"/>
      <c r="BM115" s="1014"/>
      <c r="BN115" s="1014"/>
      <c r="BO115" s="1014"/>
      <c r="BP115" s="1015"/>
      <c r="BQ115" s="983" t="s">
        <v>126</v>
      </c>
      <c r="BR115" s="984"/>
      <c r="BS115" s="984"/>
      <c r="BT115" s="984"/>
      <c r="BU115" s="984"/>
      <c r="BV115" s="984" t="s">
        <v>126</v>
      </c>
      <c r="BW115" s="984"/>
      <c r="BX115" s="984"/>
      <c r="BY115" s="984"/>
      <c r="BZ115" s="984"/>
      <c r="CA115" s="984" t="s">
        <v>432</v>
      </c>
      <c r="CB115" s="984"/>
      <c r="CC115" s="984"/>
      <c r="CD115" s="984"/>
      <c r="CE115" s="984"/>
      <c r="CF115" s="978" t="s">
        <v>432</v>
      </c>
      <c r="CG115" s="979"/>
      <c r="CH115" s="979"/>
      <c r="CI115" s="979"/>
      <c r="CJ115" s="979"/>
      <c r="CK115" s="1009"/>
      <c r="CL115" s="1010"/>
      <c r="CM115" s="1013" t="s">
        <v>448</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126</v>
      </c>
      <c r="DH115" s="1023"/>
      <c r="DI115" s="1023"/>
      <c r="DJ115" s="1023"/>
      <c r="DK115" s="1024"/>
      <c r="DL115" s="1025" t="s">
        <v>126</v>
      </c>
      <c r="DM115" s="1023"/>
      <c r="DN115" s="1023"/>
      <c r="DO115" s="1023"/>
      <c r="DP115" s="1024"/>
      <c r="DQ115" s="1025" t="s">
        <v>126</v>
      </c>
      <c r="DR115" s="1023"/>
      <c r="DS115" s="1023"/>
      <c r="DT115" s="1023"/>
      <c r="DU115" s="1024"/>
      <c r="DV115" s="1026" t="s">
        <v>126</v>
      </c>
      <c r="DW115" s="1027"/>
      <c r="DX115" s="1027"/>
      <c r="DY115" s="1027"/>
      <c r="DZ115" s="1028"/>
    </row>
    <row r="116" spans="1:130" s="246" customFormat="1" ht="26.25" customHeight="1" x14ac:dyDescent="0.15">
      <c r="A116" s="1020"/>
      <c r="B116" s="1021"/>
      <c r="C116" s="1029" t="s">
        <v>449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63</v>
      </c>
      <c r="AB116" s="1023"/>
      <c r="AC116" s="1023"/>
      <c r="AD116" s="1023"/>
      <c r="AE116" s="1024"/>
      <c r="AF116" s="1025">
        <v>146</v>
      </c>
      <c r="AG116" s="1023"/>
      <c r="AH116" s="1023"/>
      <c r="AI116" s="1023"/>
      <c r="AJ116" s="1024"/>
      <c r="AK116" s="1025">
        <v>136</v>
      </c>
      <c r="AL116" s="1023"/>
      <c r="AM116" s="1023"/>
      <c r="AN116" s="1023"/>
      <c r="AO116" s="1024"/>
      <c r="AP116" s="1026">
        <v>0</v>
      </c>
      <c r="AQ116" s="1027"/>
      <c r="AR116" s="1027"/>
      <c r="AS116" s="1027"/>
      <c r="AT116" s="1028"/>
      <c r="AU116" s="964"/>
      <c r="AV116" s="965"/>
      <c r="AW116" s="965"/>
      <c r="AX116" s="965"/>
      <c r="AY116" s="965"/>
      <c r="AZ116" s="1031" t="s">
        <v>450</v>
      </c>
      <c r="BA116" s="1032"/>
      <c r="BB116" s="1032"/>
      <c r="BC116" s="1032"/>
      <c r="BD116" s="1032"/>
      <c r="BE116" s="1032"/>
      <c r="BF116" s="1032"/>
      <c r="BG116" s="1032"/>
      <c r="BH116" s="1032"/>
      <c r="BI116" s="1032"/>
      <c r="BJ116" s="1032"/>
      <c r="BK116" s="1032"/>
      <c r="BL116" s="1032"/>
      <c r="BM116" s="1032"/>
      <c r="BN116" s="1032"/>
      <c r="BO116" s="1032"/>
      <c r="BP116" s="1033"/>
      <c r="BQ116" s="983" t="s">
        <v>126</v>
      </c>
      <c r="BR116" s="984"/>
      <c r="BS116" s="984"/>
      <c r="BT116" s="984"/>
      <c r="BU116" s="984"/>
      <c r="BV116" s="984" t="s">
        <v>126</v>
      </c>
      <c r="BW116" s="984"/>
      <c r="BX116" s="984"/>
      <c r="BY116" s="984"/>
      <c r="BZ116" s="984"/>
      <c r="CA116" s="984" t="s">
        <v>432</v>
      </c>
      <c r="CB116" s="984"/>
      <c r="CC116" s="984"/>
      <c r="CD116" s="984"/>
      <c r="CE116" s="984"/>
      <c r="CF116" s="978" t="s">
        <v>126</v>
      </c>
      <c r="CG116" s="979"/>
      <c r="CH116" s="979"/>
      <c r="CI116" s="979"/>
      <c r="CJ116" s="979"/>
      <c r="CK116" s="1009"/>
      <c r="CL116" s="1010"/>
      <c r="CM116" s="980" t="s">
        <v>451</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t="s">
        <v>126</v>
      </c>
      <c r="DH116" s="1023"/>
      <c r="DI116" s="1023"/>
      <c r="DJ116" s="1023"/>
      <c r="DK116" s="1024"/>
      <c r="DL116" s="1025" t="s">
        <v>126</v>
      </c>
      <c r="DM116" s="1023"/>
      <c r="DN116" s="1023"/>
      <c r="DO116" s="1023"/>
      <c r="DP116" s="1024"/>
      <c r="DQ116" s="1025" t="s">
        <v>432</v>
      </c>
      <c r="DR116" s="1023"/>
      <c r="DS116" s="1023"/>
      <c r="DT116" s="1023"/>
      <c r="DU116" s="1024"/>
      <c r="DV116" s="1026" t="s">
        <v>432</v>
      </c>
      <c r="DW116" s="1027"/>
      <c r="DX116" s="1027"/>
      <c r="DY116" s="1027"/>
      <c r="DZ116" s="1028"/>
    </row>
    <row r="117" spans="1:130" s="246" customFormat="1" ht="26.25" customHeight="1" x14ac:dyDescent="0.15">
      <c r="A117" s="96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1039" t="s">
        <v>452</v>
      </c>
      <c r="Z117" s="950"/>
      <c r="AA117" s="1040">
        <v>680841</v>
      </c>
      <c r="AB117" s="1041"/>
      <c r="AC117" s="1041"/>
      <c r="AD117" s="1041"/>
      <c r="AE117" s="1042"/>
      <c r="AF117" s="1043">
        <v>750869</v>
      </c>
      <c r="AG117" s="1041"/>
      <c r="AH117" s="1041"/>
      <c r="AI117" s="1041"/>
      <c r="AJ117" s="1042"/>
      <c r="AK117" s="1043">
        <v>755127</v>
      </c>
      <c r="AL117" s="1041"/>
      <c r="AM117" s="1041"/>
      <c r="AN117" s="1041"/>
      <c r="AO117" s="1042"/>
      <c r="AP117" s="1044"/>
      <c r="AQ117" s="1045"/>
      <c r="AR117" s="1045"/>
      <c r="AS117" s="1045"/>
      <c r="AT117" s="1046"/>
      <c r="AU117" s="964"/>
      <c r="AV117" s="965"/>
      <c r="AW117" s="965"/>
      <c r="AX117" s="965"/>
      <c r="AY117" s="965"/>
      <c r="AZ117" s="1031" t="s">
        <v>453</v>
      </c>
      <c r="BA117" s="1032"/>
      <c r="BB117" s="1032"/>
      <c r="BC117" s="1032"/>
      <c r="BD117" s="1032"/>
      <c r="BE117" s="1032"/>
      <c r="BF117" s="1032"/>
      <c r="BG117" s="1032"/>
      <c r="BH117" s="1032"/>
      <c r="BI117" s="1032"/>
      <c r="BJ117" s="1032"/>
      <c r="BK117" s="1032"/>
      <c r="BL117" s="1032"/>
      <c r="BM117" s="1032"/>
      <c r="BN117" s="1032"/>
      <c r="BO117" s="1032"/>
      <c r="BP117" s="1033"/>
      <c r="BQ117" s="983" t="s">
        <v>391</v>
      </c>
      <c r="BR117" s="984"/>
      <c r="BS117" s="984"/>
      <c r="BT117" s="984"/>
      <c r="BU117" s="984"/>
      <c r="BV117" s="984" t="s">
        <v>391</v>
      </c>
      <c r="BW117" s="984"/>
      <c r="BX117" s="984"/>
      <c r="BY117" s="984"/>
      <c r="BZ117" s="984"/>
      <c r="CA117" s="984" t="s">
        <v>126</v>
      </c>
      <c r="CB117" s="984"/>
      <c r="CC117" s="984"/>
      <c r="CD117" s="984"/>
      <c r="CE117" s="984"/>
      <c r="CF117" s="978" t="s">
        <v>391</v>
      </c>
      <c r="CG117" s="979"/>
      <c r="CH117" s="979"/>
      <c r="CI117" s="979"/>
      <c r="CJ117" s="979"/>
      <c r="CK117" s="1009"/>
      <c r="CL117" s="1010"/>
      <c r="CM117" s="980" t="s">
        <v>454</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126</v>
      </c>
      <c r="DH117" s="1023"/>
      <c r="DI117" s="1023"/>
      <c r="DJ117" s="1023"/>
      <c r="DK117" s="1024"/>
      <c r="DL117" s="1025" t="s">
        <v>432</v>
      </c>
      <c r="DM117" s="1023"/>
      <c r="DN117" s="1023"/>
      <c r="DO117" s="1023"/>
      <c r="DP117" s="1024"/>
      <c r="DQ117" s="1025" t="s">
        <v>432</v>
      </c>
      <c r="DR117" s="1023"/>
      <c r="DS117" s="1023"/>
      <c r="DT117" s="1023"/>
      <c r="DU117" s="1024"/>
      <c r="DV117" s="1026" t="s">
        <v>126</v>
      </c>
      <c r="DW117" s="1027"/>
      <c r="DX117" s="1027"/>
      <c r="DY117" s="1027"/>
      <c r="DZ117" s="1028"/>
    </row>
    <row r="118" spans="1:130" s="246" customFormat="1" ht="26.25" customHeight="1" x14ac:dyDescent="0.15">
      <c r="A118" s="96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48" t="s">
        <v>424</v>
      </c>
      <c r="AB118" s="949"/>
      <c r="AC118" s="949"/>
      <c r="AD118" s="949"/>
      <c r="AE118" s="950"/>
      <c r="AF118" s="948" t="s">
        <v>425</v>
      </c>
      <c r="AG118" s="949"/>
      <c r="AH118" s="949"/>
      <c r="AI118" s="949"/>
      <c r="AJ118" s="950"/>
      <c r="AK118" s="948" t="s">
        <v>305</v>
      </c>
      <c r="AL118" s="949"/>
      <c r="AM118" s="949"/>
      <c r="AN118" s="949"/>
      <c r="AO118" s="950"/>
      <c r="AP118" s="1035" t="s">
        <v>426</v>
      </c>
      <c r="AQ118" s="1036"/>
      <c r="AR118" s="1036"/>
      <c r="AS118" s="1036"/>
      <c r="AT118" s="1037"/>
      <c r="AU118" s="964"/>
      <c r="AV118" s="965"/>
      <c r="AW118" s="965"/>
      <c r="AX118" s="965"/>
      <c r="AY118" s="965"/>
      <c r="AZ118" s="1038" t="s">
        <v>455</v>
      </c>
      <c r="BA118" s="1029"/>
      <c r="BB118" s="1029"/>
      <c r="BC118" s="1029"/>
      <c r="BD118" s="1029"/>
      <c r="BE118" s="1029"/>
      <c r="BF118" s="1029"/>
      <c r="BG118" s="1029"/>
      <c r="BH118" s="1029"/>
      <c r="BI118" s="1029"/>
      <c r="BJ118" s="1029"/>
      <c r="BK118" s="1029"/>
      <c r="BL118" s="1029"/>
      <c r="BM118" s="1029"/>
      <c r="BN118" s="1029"/>
      <c r="BO118" s="1029"/>
      <c r="BP118" s="1030"/>
      <c r="BQ118" s="1061" t="s">
        <v>126</v>
      </c>
      <c r="BR118" s="1062"/>
      <c r="BS118" s="1062"/>
      <c r="BT118" s="1062"/>
      <c r="BU118" s="1062"/>
      <c r="BV118" s="1062" t="s">
        <v>126</v>
      </c>
      <c r="BW118" s="1062"/>
      <c r="BX118" s="1062"/>
      <c r="BY118" s="1062"/>
      <c r="BZ118" s="1062"/>
      <c r="CA118" s="1062" t="s">
        <v>126</v>
      </c>
      <c r="CB118" s="1062"/>
      <c r="CC118" s="1062"/>
      <c r="CD118" s="1062"/>
      <c r="CE118" s="1062"/>
      <c r="CF118" s="978" t="s">
        <v>126</v>
      </c>
      <c r="CG118" s="979"/>
      <c r="CH118" s="979"/>
      <c r="CI118" s="979"/>
      <c r="CJ118" s="979"/>
      <c r="CK118" s="1009"/>
      <c r="CL118" s="1010"/>
      <c r="CM118" s="980" t="s">
        <v>456</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432</v>
      </c>
      <c r="DH118" s="1023"/>
      <c r="DI118" s="1023"/>
      <c r="DJ118" s="1023"/>
      <c r="DK118" s="1024"/>
      <c r="DL118" s="1025" t="s">
        <v>432</v>
      </c>
      <c r="DM118" s="1023"/>
      <c r="DN118" s="1023"/>
      <c r="DO118" s="1023"/>
      <c r="DP118" s="1024"/>
      <c r="DQ118" s="1025" t="s">
        <v>126</v>
      </c>
      <c r="DR118" s="1023"/>
      <c r="DS118" s="1023"/>
      <c r="DT118" s="1023"/>
      <c r="DU118" s="1024"/>
      <c r="DV118" s="1026" t="s">
        <v>432</v>
      </c>
      <c r="DW118" s="1027"/>
      <c r="DX118" s="1027"/>
      <c r="DY118" s="1027"/>
      <c r="DZ118" s="1028"/>
    </row>
    <row r="119" spans="1:130" s="246" customFormat="1" ht="26.25" customHeight="1" x14ac:dyDescent="0.15">
      <c r="A119" s="1123" t="s">
        <v>430</v>
      </c>
      <c r="B119" s="1008"/>
      <c r="C119" s="987" t="s">
        <v>431</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5" t="s">
        <v>391</v>
      </c>
      <c r="AB119" s="956"/>
      <c r="AC119" s="956"/>
      <c r="AD119" s="956"/>
      <c r="AE119" s="957"/>
      <c r="AF119" s="958" t="s">
        <v>126</v>
      </c>
      <c r="AG119" s="956"/>
      <c r="AH119" s="956"/>
      <c r="AI119" s="956"/>
      <c r="AJ119" s="957"/>
      <c r="AK119" s="958" t="s">
        <v>391</v>
      </c>
      <c r="AL119" s="956"/>
      <c r="AM119" s="956"/>
      <c r="AN119" s="956"/>
      <c r="AO119" s="957"/>
      <c r="AP119" s="959" t="s">
        <v>126</v>
      </c>
      <c r="AQ119" s="960"/>
      <c r="AR119" s="960"/>
      <c r="AS119" s="960"/>
      <c r="AT119" s="961"/>
      <c r="AU119" s="966"/>
      <c r="AV119" s="967"/>
      <c r="AW119" s="967"/>
      <c r="AX119" s="967"/>
      <c r="AY119" s="967"/>
      <c r="AZ119" s="277" t="s">
        <v>184</v>
      </c>
      <c r="BA119" s="277"/>
      <c r="BB119" s="277"/>
      <c r="BC119" s="277"/>
      <c r="BD119" s="277"/>
      <c r="BE119" s="277"/>
      <c r="BF119" s="277"/>
      <c r="BG119" s="277"/>
      <c r="BH119" s="277"/>
      <c r="BI119" s="277"/>
      <c r="BJ119" s="277"/>
      <c r="BK119" s="277"/>
      <c r="BL119" s="277"/>
      <c r="BM119" s="277"/>
      <c r="BN119" s="277"/>
      <c r="BO119" s="1039" t="s">
        <v>457</v>
      </c>
      <c r="BP119" s="1070"/>
      <c r="BQ119" s="1061">
        <v>6899673</v>
      </c>
      <c r="BR119" s="1062"/>
      <c r="BS119" s="1062"/>
      <c r="BT119" s="1062"/>
      <c r="BU119" s="1062"/>
      <c r="BV119" s="1062">
        <v>6652629</v>
      </c>
      <c r="BW119" s="1062"/>
      <c r="BX119" s="1062"/>
      <c r="BY119" s="1062"/>
      <c r="BZ119" s="1062"/>
      <c r="CA119" s="1062">
        <v>6523794</v>
      </c>
      <c r="CB119" s="1062"/>
      <c r="CC119" s="1062"/>
      <c r="CD119" s="1062"/>
      <c r="CE119" s="1062"/>
      <c r="CF119" s="1063"/>
      <c r="CG119" s="1064"/>
      <c r="CH119" s="1064"/>
      <c r="CI119" s="1064"/>
      <c r="CJ119" s="1065"/>
      <c r="CK119" s="1011"/>
      <c r="CL119" s="1012"/>
      <c r="CM119" s="1066" t="s">
        <v>458</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t="s">
        <v>432</v>
      </c>
      <c r="DH119" s="1048"/>
      <c r="DI119" s="1048"/>
      <c r="DJ119" s="1048"/>
      <c r="DK119" s="1049"/>
      <c r="DL119" s="1047" t="s">
        <v>432</v>
      </c>
      <c r="DM119" s="1048"/>
      <c r="DN119" s="1048"/>
      <c r="DO119" s="1048"/>
      <c r="DP119" s="1049"/>
      <c r="DQ119" s="1047" t="s">
        <v>391</v>
      </c>
      <c r="DR119" s="1048"/>
      <c r="DS119" s="1048"/>
      <c r="DT119" s="1048"/>
      <c r="DU119" s="1049"/>
      <c r="DV119" s="1050" t="s">
        <v>126</v>
      </c>
      <c r="DW119" s="1051"/>
      <c r="DX119" s="1051"/>
      <c r="DY119" s="1051"/>
      <c r="DZ119" s="1052"/>
    </row>
    <row r="120" spans="1:130" s="246" customFormat="1" ht="26.25" customHeight="1" x14ac:dyDescent="0.15">
      <c r="A120" s="1124"/>
      <c r="B120" s="1010"/>
      <c r="C120" s="980" t="s">
        <v>435</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t="s">
        <v>432</v>
      </c>
      <c r="AB120" s="1023"/>
      <c r="AC120" s="1023"/>
      <c r="AD120" s="1023"/>
      <c r="AE120" s="1024"/>
      <c r="AF120" s="1025" t="s">
        <v>391</v>
      </c>
      <c r="AG120" s="1023"/>
      <c r="AH120" s="1023"/>
      <c r="AI120" s="1023"/>
      <c r="AJ120" s="1024"/>
      <c r="AK120" s="1025" t="s">
        <v>432</v>
      </c>
      <c r="AL120" s="1023"/>
      <c r="AM120" s="1023"/>
      <c r="AN120" s="1023"/>
      <c r="AO120" s="1024"/>
      <c r="AP120" s="1026" t="s">
        <v>126</v>
      </c>
      <c r="AQ120" s="1027"/>
      <c r="AR120" s="1027"/>
      <c r="AS120" s="1027"/>
      <c r="AT120" s="1028"/>
      <c r="AU120" s="1053" t="s">
        <v>459</v>
      </c>
      <c r="AV120" s="1054"/>
      <c r="AW120" s="1054"/>
      <c r="AX120" s="1054"/>
      <c r="AY120" s="1055"/>
      <c r="AZ120" s="1004" t="s">
        <v>460</v>
      </c>
      <c r="BA120" s="953"/>
      <c r="BB120" s="953"/>
      <c r="BC120" s="953"/>
      <c r="BD120" s="953"/>
      <c r="BE120" s="953"/>
      <c r="BF120" s="953"/>
      <c r="BG120" s="953"/>
      <c r="BH120" s="953"/>
      <c r="BI120" s="953"/>
      <c r="BJ120" s="953"/>
      <c r="BK120" s="953"/>
      <c r="BL120" s="953"/>
      <c r="BM120" s="953"/>
      <c r="BN120" s="953"/>
      <c r="BO120" s="953"/>
      <c r="BP120" s="954"/>
      <c r="BQ120" s="990">
        <v>2176773</v>
      </c>
      <c r="BR120" s="991"/>
      <c r="BS120" s="991"/>
      <c r="BT120" s="991"/>
      <c r="BU120" s="991"/>
      <c r="BV120" s="991">
        <v>2056367</v>
      </c>
      <c r="BW120" s="991"/>
      <c r="BX120" s="991"/>
      <c r="BY120" s="991"/>
      <c r="BZ120" s="991"/>
      <c r="CA120" s="991">
        <v>2053377</v>
      </c>
      <c r="CB120" s="991"/>
      <c r="CC120" s="991"/>
      <c r="CD120" s="991"/>
      <c r="CE120" s="991"/>
      <c r="CF120" s="1005">
        <v>114.1</v>
      </c>
      <c r="CG120" s="1006"/>
      <c r="CH120" s="1006"/>
      <c r="CI120" s="1006"/>
      <c r="CJ120" s="1006"/>
      <c r="CK120" s="1071" t="s">
        <v>461</v>
      </c>
      <c r="CL120" s="1072"/>
      <c r="CM120" s="1072"/>
      <c r="CN120" s="1072"/>
      <c r="CO120" s="1073"/>
      <c r="CP120" s="1079" t="s">
        <v>462</v>
      </c>
      <c r="CQ120" s="1080"/>
      <c r="CR120" s="1080"/>
      <c r="CS120" s="1080"/>
      <c r="CT120" s="1080"/>
      <c r="CU120" s="1080"/>
      <c r="CV120" s="1080"/>
      <c r="CW120" s="1080"/>
      <c r="CX120" s="1080"/>
      <c r="CY120" s="1080"/>
      <c r="CZ120" s="1080"/>
      <c r="DA120" s="1080"/>
      <c r="DB120" s="1080"/>
      <c r="DC120" s="1080"/>
      <c r="DD120" s="1080"/>
      <c r="DE120" s="1080"/>
      <c r="DF120" s="1081"/>
      <c r="DG120" s="990">
        <v>477921</v>
      </c>
      <c r="DH120" s="991"/>
      <c r="DI120" s="991"/>
      <c r="DJ120" s="991"/>
      <c r="DK120" s="991"/>
      <c r="DL120" s="991">
        <v>586165</v>
      </c>
      <c r="DM120" s="991"/>
      <c r="DN120" s="991"/>
      <c r="DO120" s="991"/>
      <c r="DP120" s="991"/>
      <c r="DQ120" s="991">
        <v>604083</v>
      </c>
      <c r="DR120" s="991"/>
      <c r="DS120" s="991"/>
      <c r="DT120" s="991"/>
      <c r="DU120" s="991"/>
      <c r="DV120" s="992">
        <v>33.6</v>
      </c>
      <c r="DW120" s="992"/>
      <c r="DX120" s="992"/>
      <c r="DY120" s="992"/>
      <c r="DZ120" s="993"/>
    </row>
    <row r="121" spans="1:130" s="246" customFormat="1" ht="26.25" customHeight="1" x14ac:dyDescent="0.15">
      <c r="A121" s="1124"/>
      <c r="B121" s="1010"/>
      <c r="C121" s="1031" t="s">
        <v>463</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t="s">
        <v>391</v>
      </c>
      <c r="AB121" s="1023"/>
      <c r="AC121" s="1023"/>
      <c r="AD121" s="1023"/>
      <c r="AE121" s="1024"/>
      <c r="AF121" s="1025" t="s">
        <v>432</v>
      </c>
      <c r="AG121" s="1023"/>
      <c r="AH121" s="1023"/>
      <c r="AI121" s="1023"/>
      <c r="AJ121" s="1024"/>
      <c r="AK121" s="1025" t="s">
        <v>391</v>
      </c>
      <c r="AL121" s="1023"/>
      <c r="AM121" s="1023"/>
      <c r="AN121" s="1023"/>
      <c r="AO121" s="1024"/>
      <c r="AP121" s="1026" t="s">
        <v>126</v>
      </c>
      <c r="AQ121" s="1027"/>
      <c r="AR121" s="1027"/>
      <c r="AS121" s="1027"/>
      <c r="AT121" s="1028"/>
      <c r="AU121" s="1056"/>
      <c r="AV121" s="1057"/>
      <c r="AW121" s="1057"/>
      <c r="AX121" s="1057"/>
      <c r="AY121" s="1058"/>
      <c r="AZ121" s="1013" t="s">
        <v>464</v>
      </c>
      <c r="BA121" s="1014"/>
      <c r="BB121" s="1014"/>
      <c r="BC121" s="1014"/>
      <c r="BD121" s="1014"/>
      <c r="BE121" s="1014"/>
      <c r="BF121" s="1014"/>
      <c r="BG121" s="1014"/>
      <c r="BH121" s="1014"/>
      <c r="BI121" s="1014"/>
      <c r="BJ121" s="1014"/>
      <c r="BK121" s="1014"/>
      <c r="BL121" s="1014"/>
      <c r="BM121" s="1014"/>
      <c r="BN121" s="1014"/>
      <c r="BO121" s="1014"/>
      <c r="BP121" s="1015"/>
      <c r="BQ121" s="983">
        <v>229048</v>
      </c>
      <c r="BR121" s="984"/>
      <c r="BS121" s="984"/>
      <c r="BT121" s="984"/>
      <c r="BU121" s="984"/>
      <c r="BV121" s="984">
        <v>206964</v>
      </c>
      <c r="BW121" s="984"/>
      <c r="BX121" s="984"/>
      <c r="BY121" s="984"/>
      <c r="BZ121" s="984"/>
      <c r="CA121" s="984">
        <v>174715</v>
      </c>
      <c r="CB121" s="984"/>
      <c r="CC121" s="984"/>
      <c r="CD121" s="984"/>
      <c r="CE121" s="984"/>
      <c r="CF121" s="978">
        <v>9.6999999999999993</v>
      </c>
      <c r="CG121" s="979"/>
      <c r="CH121" s="979"/>
      <c r="CI121" s="979"/>
      <c r="CJ121" s="979"/>
      <c r="CK121" s="1074"/>
      <c r="CL121" s="1075"/>
      <c r="CM121" s="1075"/>
      <c r="CN121" s="1075"/>
      <c r="CO121" s="1076"/>
      <c r="CP121" s="1084" t="s">
        <v>465</v>
      </c>
      <c r="CQ121" s="1085"/>
      <c r="CR121" s="1085"/>
      <c r="CS121" s="1085"/>
      <c r="CT121" s="1085"/>
      <c r="CU121" s="1085"/>
      <c r="CV121" s="1085"/>
      <c r="CW121" s="1085"/>
      <c r="CX121" s="1085"/>
      <c r="CY121" s="1085"/>
      <c r="CZ121" s="1085"/>
      <c r="DA121" s="1085"/>
      <c r="DB121" s="1085"/>
      <c r="DC121" s="1085"/>
      <c r="DD121" s="1085"/>
      <c r="DE121" s="1085"/>
      <c r="DF121" s="1086"/>
      <c r="DG121" s="983">
        <v>332272</v>
      </c>
      <c r="DH121" s="984"/>
      <c r="DI121" s="984"/>
      <c r="DJ121" s="984"/>
      <c r="DK121" s="984"/>
      <c r="DL121" s="984">
        <v>311330</v>
      </c>
      <c r="DM121" s="984"/>
      <c r="DN121" s="984"/>
      <c r="DO121" s="984"/>
      <c r="DP121" s="984"/>
      <c r="DQ121" s="984">
        <v>290995</v>
      </c>
      <c r="DR121" s="984"/>
      <c r="DS121" s="984"/>
      <c r="DT121" s="984"/>
      <c r="DU121" s="984"/>
      <c r="DV121" s="985">
        <v>16.2</v>
      </c>
      <c r="DW121" s="985"/>
      <c r="DX121" s="985"/>
      <c r="DY121" s="985"/>
      <c r="DZ121" s="986"/>
    </row>
    <row r="122" spans="1:130" s="246" customFormat="1" ht="26.25" customHeight="1" x14ac:dyDescent="0.15">
      <c r="A122" s="1124"/>
      <c r="B122" s="1010"/>
      <c r="C122" s="980" t="s">
        <v>445</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391</v>
      </c>
      <c r="AB122" s="1023"/>
      <c r="AC122" s="1023"/>
      <c r="AD122" s="1023"/>
      <c r="AE122" s="1024"/>
      <c r="AF122" s="1025" t="s">
        <v>432</v>
      </c>
      <c r="AG122" s="1023"/>
      <c r="AH122" s="1023"/>
      <c r="AI122" s="1023"/>
      <c r="AJ122" s="1024"/>
      <c r="AK122" s="1025" t="s">
        <v>432</v>
      </c>
      <c r="AL122" s="1023"/>
      <c r="AM122" s="1023"/>
      <c r="AN122" s="1023"/>
      <c r="AO122" s="1024"/>
      <c r="AP122" s="1026" t="s">
        <v>391</v>
      </c>
      <c r="AQ122" s="1027"/>
      <c r="AR122" s="1027"/>
      <c r="AS122" s="1027"/>
      <c r="AT122" s="1028"/>
      <c r="AU122" s="1056"/>
      <c r="AV122" s="1057"/>
      <c r="AW122" s="1057"/>
      <c r="AX122" s="1057"/>
      <c r="AY122" s="1058"/>
      <c r="AZ122" s="1038" t="s">
        <v>466</v>
      </c>
      <c r="BA122" s="1029"/>
      <c r="BB122" s="1029"/>
      <c r="BC122" s="1029"/>
      <c r="BD122" s="1029"/>
      <c r="BE122" s="1029"/>
      <c r="BF122" s="1029"/>
      <c r="BG122" s="1029"/>
      <c r="BH122" s="1029"/>
      <c r="BI122" s="1029"/>
      <c r="BJ122" s="1029"/>
      <c r="BK122" s="1029"/>
      <c r="BL122" s="1029"/>
      <c r="BM122" s="1029"/>
      <c r="BN122" s="1029"/>
      <c r="BO122" s="1029"/>
      <c r="BP122" s="1030"/>
      <c r="BQ122" s="1061">
        <v>4953449</v>
      </c>
      <c r="BR122" s="1062"/>
      <c r="BS122" s="1062"/>
      <c r="BT122" s="1062"/>
      <c r="BU122" s="1062"/>
      <c r="BV122" s="1062">
        <v>4394936</v>
      </c>
      <c r="BW122" s="1062"/>
      <c r="BX122" s="1062"/>
      <c r="BY122" s="1062"/>
      <c r="BZ122" s="1062"/>
      <c r="CA122" s="1062">
        <v>4311484</v>
      </c>
      <c r="CB122" s="1062"/>
      <c r="CC122" s="1062"/>
      <c r="CD122" s="1062"/>
      <c r="CE122" s="1062"/>
      <c r="CF122" s="1082">
        <v>239.6</v>
      </c>
      <c r="CG122" s="1083"/>
      <c r="CH122" s="1083"/>
      <c r="CI122" s="1083"/>
      <c r="CJ122" s="1083"/>
      <c r="CK122" s="1074"/>
      <c r="CL122" s="1075"/>
      <c r="CM122" s="1075"/>
      <c r="CN122" s="1075"/>
      <c r="CO122" s="1076"/>
      <c r="CP122" s="1084" t="s">
        <v>467</v>
      </c>
      <c r="CQ122" s="1085"/>
      <c r="CR122" s="1085"/>
      <c r="CS122" s="1085"/>
      <c r="CT122" s="1085"/>
      <c r="CU122" s="1085"/>
      <c r="CV122" s="1085"/>
      <c r="CW122" s="1085"/>
      <c r="CX122" s="1085"/>
      <c r="CY122" s="1085"/>
      <c r="CZ122" s="1085"/>
      <c r="DA122" s="1085"/>
      <c r="DB122" s="1085"/>
      <c r="DC122" s="1085"/>
      <c r="DD122" s="1085"/>
      <c r="DE122" s="1085"/>
      <c r="DF122" s="1086"/>
      <c r="DG122" s="983" t="s">
        <v>391</v>
      </c>
      <c r="DH122" s="984"/>
      <c r="DI122" s="984"/>
      <c r="DJ122" s="984"/>
      <c r="DK122" s="984"/>
      <c r="DL122" s="984" t="s">
        <v>126</v>
      </c>
      <c r="DM122" s="984"/>
      <c r="DN122" s="984"/>
      <c r="DO122" s="984"/>
      <c r="DP122" s="984"/>
      <c r="DQ122" s="984" t="s">
        <v>126</v>
      </c>
      <c r="DR122" s="984"/>
      <c r="DS122" s="984"/>
      <c r="DT122" s="984"/>
      <c r="DU122" s="984"/>
      <c r="DV122" s="985" t="s">
        <v>391</v>
      </c>
      <c r="DW122" s="985"/>
      <c r="DX122" s="985"/>
      <c r="DY122" s="985"/>
      <c r="DZ122" s="986"/>
    </row>
    <row r="123" spans="1:130" s="246" customFormat="1" ht="26.25" customHeight="1" x14ac:dyDescent="0.15">
      <c r="A123" s="1124"/>
      <c r="B123" s="1010"/>
      <c r="C123" s="980" t="s">
        <v>451</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t="s">
        <v>391</v>
      </c>
      <c r="AB123" s="1023"/>
      <c r="AC123" s="1023"/>
      <c r="AD123" s="1023"/>
      <c r="AE123" s="1024"/>
      <c r="AF123" s="1025" t="s">
        <v>391</v>
      </c>
      <c r="AG123" s="1023"/>
      <c r="AH123" s="1023"/>
      <c r="AI123" s="1023"/>
      <c r="AJ123" s="1024"/>
      <c r="AK123" s="1025" t="s">
        <v>391</v>
      </c>
      <c r="AL123" s="1023"/>
      <c r="AM123" s="1023"/>
      <c r="AN123" s="1023"/>
      <c r="AO123" s="1024"/>
      <c r="AP123" s="1026" t="s">
        <v>391</v>
      </c>
      <c r="AQ123" s="1027"/>
      <c r="AR123" s="1027"/>
      <c r="AS123" s="1027"/>
      <c r="AT123" s="1028"/>
      <c r="AU123" s="1059"/>
      <c r="AV123" s="1060"/>
      <c r="AW123" s="1060"/>
      <c r="AX123" s="1060"/>
      <c r="AY123" s="1060"/>
      <c r="AZ123" s="277" t="s">
        <v>184</v>
      </c>
      <c r="BA123" s="277"/>
      <c r="BB123" s="277"/>
      <c r="BC123" s="277"/>
      <c r="BD123" s="277"/>
      <c r="BE123" s="277"/>
      <c r="BF123" s="277"/>
      <c r="BG123" s="277"/>
      <c r="BH123" s="277"/>
      <c r="BI123" s="277"/>
      <c r="BJ123" s="277"/>
      <c r="BK123" s="277"/>
      <c r="BL123" s="277"/>
      <c r="BM123" s="277"/>
      <c r="BN123" s="277"/>
      <c r="BO123" s="1039" t="s">
        <v>468</v>
      </c>
      <c r="BP123" s="1070"/>
      <c r="BQ123" s="1130">
        <v>7359270</v>
      </c>
      <c r="BR123" s="1096"/>
      <c r="BS123" s="1096"/>
      <c r="BT123" s="1096"/>
      <c r="BU123" s="1096"/>
      <c r="BV123" s="1096">
        <v>6658267</v>
      </c>
      <c r="BW123" s="1096"/>
      <c r="BX123" s="1096"/>
      <c r="BY123" s="1096"/>
      <c r="BZ123" s="1096"/>
      <c r="CA123" s="1096">
        <v>6539576</v>
      </c>
      <c r="CB123" s="1096"/>
      <c r="CC123" s="1096"/>
      <c r="CD123" s="1096"/>
      <c r="CE123" s="1096"/>
      <c r="CF123" s="1063"/>
      <c r="CG123" s="1064"/>
      <c r="CH123" s="1064"/>
      <c r="CI123" s="1064"/>
      <c r="CJ123" s="1065"/>
      <c r="CK123" s="1074"/>
      <c r="CL123" s="1075"/>
      <c r="CM123" s="1075"/>
      <c r="CN123" s="1075"/>
      <c r="CO123" s="1076"/>
      <c r="CP123" s="1084" t="s">
        <v>404</v>
      </c>
      <c r="CQ123" s="1085"/>
      <c r="CR123" s="1085"/>
      <c r="CS123" s="1085"/>
      <c r="CT123" s="1085"/>
      <c r="CU123" s="1085"/>
      <c r="CV123" s="1085"/>
      <c r="CW123" s="1085"/>
      <c r="CX123" s="1085"/>
      <c r="CY123" s="1085"/>
      <c r="CZ123" s="1085"/>
      <c r="DA123" s="1085"/>
      <c r="DB123" s="1085"/>
      <c r="DC123" s="1085"/>
      <c r="DD123" s="1085"/>
      <c r="DE123" s="1085"/>
      <c r="DF123" s="1086"/>
      <c r="DG123" s="1022" t="s">
        <v>126</v>
      </c>
      <c r="DH123" s="1023"/>
      <c r="DI123" s="1023"/>
      <c r="DJ123" s="1023"/>
      <c r="DK123" s="1024"/>
      <c r="DL123" s="1025" t="s">
        <v>126</v>
      </c>
      <c r="DM123" s="1023"/>
      <c r="DN123" s="1023"/>
      <c r="DO123" s="1023"/>
      <c r="DP123" s="1024"/>
      <c r="DQ123" s="1025" t="s">
        <v>126</v>
      </c>
      <c r="DR123" s="1023"/>
      <c r="DS123" s="1023"/>
      <c r="DT123" s="1023"/>
      <c r="DU123" s="1024"/>
      <c r="DV123" s="1026" t="s">
        <v>469</v>
      </c>
      <c r="DW123" s="1027"/>
      <c r="DX123" s="1027"/>
      <c r="DY123" s="1027"/>
      <c r="DZ123" s="1028"/>
    </row>
    <row r="124" spans="1:130" s="246" customFormat="1" ht="26.25" customHeight="1" thickBot="1" x14ac:dyDescent="0.2">
      <c r="A124" s="1124"/>
      <c r="B124" s="1010"/>
      <c r="C124" s="980" t="s">
        <v>454</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469</v>
      </c>
      <c r="AB124" s="1023"/>
      <c r="AC124" s="1023"/>
      <c r="AD124" s="1023"/>
      <c r="AE124" s="1024"/>
      <c r="AF124" s="1025" t="s">
        <v>469</v>
      </c>
      <c r="AG124" s="1023"/>
      <c r="AH124" s="1023"/>
      <c r="AI124" s="1023"/>
      <c r="AJ124" s="1024"/>
      <c r="AK124" s="1025" t="s">
        <v>469</v>
      </c>
      <c r="AL124" s="1023"/>
      <c r="AM124" s="1023"/>
      <c r="AN124" s="1023"/>
      <c r="AO124" s="1024"/>
      <c r="AP124" s="1026" t="s">
        <v>126</v>
      </c>
      <c r="AQ124" s="1027"/>
      <c r="AR124" s="1027"/>
      <c r="AS124" s="1027"/>
      <c r="AT124" s="1028"/>
      <c r="AU124" s="1126" t="s">
        <v>470</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t="s">
        <v>126</v>
      </c>
      <c r="BR124" s="1092"/>
      <c r="BS124" s="1092"/>
      <c r="BT124" s="1092"/>
      <c r="BU124" s="1092"/>
      <c r="BV124" s="1092" t="s">
        <v>126</v>
      </c>
      <c r="BW124" s="1092"/>
      <c r="BX124" s="1092"/>
      <c r="BY124" s="1092"/>
      <c r="BZ124" s="1092"/>
      <c r="CA124" s="1092" t="s">
        <v>469</v>
      </c>
      <c r="CB124" s="1092"/>
      <c r="CC124" s="1092"/>
      <c r="CD124" s="1092"/>
      <c r="CE124" s="1092"/>
      <c r="CF124" s="1093"/>
      <c r="CG124" s="1094"/>
      <c r="CH124" s="1094"/>
      <c r="CI124" s="1094"/>
      <c r="CJ124" s="1095"/>
      <c r="CK124" s="1077"/>
      <c r="CL124" s="1077"/>
      <c r="CM124" s="1077"/>
      <c r="CN124" s="1077"/>
      <c r="CO124" s="1078"/>
      <c r="CP124" s="1084" t="s">
        <v>471</v>
      </c>
      <c r="CQ124" s="1085"/>
      <c r="CR124" s="1085"/>
      <c r="CS124" s="1085"/>
      <c r="CT124" s="1085"/>
      <c r="CU124" s="1085"/>
      <c r="CV124" s="1085"/>
      <c r="CW124" s="1085"/>
      <c r="CX124" s="1085"/>
      <c r="CY124" s="1085"/>
      <c r="CZ124" s="1085"/>
      <c r="DA124" s="1085"/>
      <c r="DB124" s="1085"/>
      <c r="DC124" s="1085"/>
      <c r="DD124" s="1085"/>
      <c r="DE124" s="1085"/>
      <c r="DF124" s="1086"/>
      <c r="DG124" s="1069" t="s">
        <v>126</v>
      </c>
      <c r="DH124" s="1048"/>
      <c r="DI124" s="1048"/>
      <c r="DJ124" s="1048"/>
      <c r="DK124" s="1049"/>
      <c r="DL124" s="1047" t="s">
        <v>469</v>
      </c>
      <c r="DM124" s="1048"/>
      <c r="DN124" s="1048"/>
      <c r="DO124" s="1048"/>
      <c r="DP124" s="1049"/>
      <c r="DQ124" s="1047" t="s">
        <v>469</v>
      </c>
      <c r="DR124" s="1048"/>
      <c r="DS124" s="1048"/>
      <c r="DT124" s="1048"/>
      <c r="DU124" s="1049"/>
      <c r="DV124" s="1050" t="s">
        <v>469</v>
      </c>
      <c r="DW124" s="1051"/>
      <c r="DX124" s="1051"/>
      <c r="DY124" s="1051"/>
      <c r="DZ124" s="1052"/>
    </row>
    <row r="125" spans="1:130" s="246" customFormat="1" ht="26.25" customHeight="1" x14ac:dyDescent="0.15">
      <c r="A125" s="1124"/>
      <c r="B125" s="1010"/>
      <c r="C125" s="980" t="s">
        <v>456</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469</v>
      </c>
      <c r="AB125" s="1023"/>
      <c r="AC125" s="1023"/>
      <c r="AD125" s="1023"/>
      <c r="AE125" s="1024"/>
      <c r="AF125" s="1025" t="s">
        <v>126</v>
      </c>
      <c r="AG125" s="1023"/>
      <c r="AH125" s="1023"/>
      <c r="AI125" s="1023"/>
      <c r="AJ125" s="1024"/>
      <c r="AK125" s="1025" t="s">
        <v>126</v>
      </c>
      <c r="AL125" s="1023"/>
      <c r="AM125" s="1023"/>
      <c r="AN125" s="1023"/>
      <c r="AO125" s="1024"/>
      <c r="AP125" s="1026" t="s">
        <v>469</v>
      </c>
      <c r="AQ125" s="1027"/>
      <c r="AR125" s="1027"/>
      <c r="AS125" s="1027"/>
      <c r="AT125" s="102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7" t="s">
        <v>472</v>
      </c>
      <c r="CL125" s="1072"/>
      <c r="CM125" s="1072"/>
      <c r="CN125" s="1072"/>
      <c r="CO125" s="1073"/>
      <c r="CP125" s="1004" t="s">
        <v>473</v>
      </c>
      <c r="CQ125" s="953"/>
      <c r="CR125" s="953"/>
      <c r="CS125" s="953"/>
      <c r="CT125" s="953"/>
      <c r="CU125" s="953"/>
      <c r="CV125" s="953"/>
      <c r="CW125" s="953"/>
      <c r="CX125" s="953"/>
      <c r="CY125" s="953"/>
      <c r="CZ125" s="953"/>
      <c r="DA125" s="953"/>
      <c r="DB125" s="953"/>
      <c r="DC125" s="953"/>
      <c r="DD125" s="953"/>
      <c r="DE125" s="953"/>
      <c r="DF125" s="954"/>
      <c r="DG125" s="990" t="s">
        <v>469</v>
      </c>
      <c r="DH125" s="991"/>
      <c r="DI125" s="991"/>
      <c r="DJ125" s="991"/>
      <c r="DK125" s="991"/>
      <c r="DL125" s="991" t="s">
        <v>126</v>
      </c>
      <c r="DM125" s="991"/>
      <c r="DN125" s="991"/>
      <c r="DO125" s="991"/>
      <c r="DP125" s="991"/>
      <c r="DQ125" s="991" t="s">
        <v>126</v>
      </c>
      <c r="DR125" s="991"/>
      <c r="DS125" s="991"/>
      <c r="DT125" s="991"/>
      <c r="DU125" s="991"/>
      <c r="DV125" s="992" t="s">
        <v>469</v>
      </c>
      <c r="DW125" s="992"/>
      <c r="DX125" s="992"/>
      <c r="DY125" s="992"/>
      <c r="DZ125" s="993"/>
    </row>
    <row r="126" spans="1:130" s="246" customFormat="1" ht="26.25" customHeight="1" thickBot="1" x14ac:dyDescent="0.2">
      <c r="A126" s="1124"/>
      <c r="B126" s="1010"/>
      <c r="C126" s="980" t="s">
        <v>458</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t="s">
        <v>469</v>
      </c>
      <c r="AB126" s="1023"/>
      <c r="AC126" s="1023"/>
      <c r="AD126" s="1023"/>
      <c r="AE126" s="1024"/>
      <c r="AF126" s="1025" t="s">
        <v>126</v>
      </c>
      <c r="AG126" s="1023"/>
      <c r="AH126" s="1023"/>
      <c r="AI126" s="1023"/>
      <c r="AJ126" s="1024"/>
      <c r="AK126" s="1025" t="s">
        <v>469</v>
      </c>
      <c r="AL126" s="1023"/>
      <c r="AM126" s="1023"/>
      <c r="AN126" s="1023"/>
      <c r="AO126" s="1024"/>
      <c r="AP126" s="1026" t="s">
        <v>126</v>
      </c>
      <c r="AQ126" s="1027"/>
      <c r="AR126" s="1027"/>
      <c r="AS126" s="1027"/>
      <c r="AT126" s="102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8"/>
      <c r="CL126" s="1075"/>
      <c r="CM126" s="1075"/>
      <c r="CN126" s="1075"/>
      <c r="CO126" s="1076"/>
      <c r="CP126" s="1013" t="s">
        <v>474</v>
      </c>
      <c r="CQ126" s="1014"/>
      <c r="CR126" s="1014"/>
      <c r="CS126" s="1014"/>
      <c r="CT126" s="1014"/>
      <c r="CU126" s="1014"/>
      <c r="CV126" s="1014"/>
      <c r="CW126" s="1014"/>
      <c r="CX126" s="1014"/>
      <c r="CY126" s="1014"/>
      <c r="CZ126" s="1014"/>
      <c r="DA126" s="1014"/>
      <c r="DB126" s="1014"/>
      <c r="DC126" s="1014"/>
      <c r="DD126" s="1014"/>
      <c r="DE126" s="1014"/>
      <c r="DF126" s="1015"/>
      <c r="DG126" s="983" t="s">
        <v>126</v>
      </c>
      <c r="DH126" s="984"/>
      <c r="DI126" s="984"/>
      <c r="DJ126" s="984"/>
      <c r="DK126" s="984"/>
      <c r="DL126" s="984" t="s">
        <v>126</v>
      </c>
      <c r="DM126" s="984"/>
      <c r="DN126" s="984"/>
      <c r="DO126" s="984"/>
      <c r="DP126" s="984"/>
      <c r="DQ126" s="984" t="s">
        <v>126</v>
      </c>
      <c r="DR126" s="984"/>
      <c r="DS126" s="984"/>
      <c r="DT126" s="984"/>
      <c r="DU126" s="984"/>
      <c r="DV126" s="985" t="s">
        <v>126</v>
      </c>
      <c r="DW126" s="985"/>
      <c r="DX126" s="985"/>
      <c r="DY126" s="985"/>
      <c r="DZ126" s="986"/>
    </row>
    <row r="127" spans="1:130" s="246" customFormat="1" ht="26.25" customHeight="1" x14ac:dyDescent="0.15">
      <c r="A127" s="1125"/>
      <c r="B127" s="1012"/>
      <c r="C127" s="1066" t="s">
        <v>475</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t="s">
        <v>126</v>
      </c>
      <c r="AB127" s="1023"/>
      <c r="AC127" s="1023"/>
      <c r="AD127" s="1023"/>
      <c r="AE127" s="1024"/>
      <c r="AF127" s="1025" t="s">
        <v>469</v>
      </c>
      <c r="AG127" s="1023"/>
      <c r="AH127" s="1023"/>
      <c r="AI127" s="1023"/>
      <c r="AJ127" s="1024"/>
      <c r="AK127" s="1025" t="s">
        <v>126</v>
      </c>
      <c r="AL127" s="1023"/>
      <c r="AM127" s="1023"/>
      <c r="AN127" s="1023"/>
      <c r="AO127" s="1024"/>
      <c r="AP127" s="1026" t="s">
        <v>126</v>
      </c>
      <c r="AQ127" s="1027"/>
      <c r="AR127" s="1027"/>
      <c r="AS127" s="1027"/>
      <c r="AT127" s="1028"/>
      <c r="AU127" s="282"/>
      <c r="AV127" s="282"/>
      <c r="AW127" s="282"/>
      <c r="AX127" s="1097" t="s">
        <v>476</v>
      </c>
      <c r="AY127" s="1098"/>
      <c r="AZ127" s="1098"/>
      <c r="BA127" s="1098"/>
      <c r="BB127" s="1098"/>
      <c r="BC127" s="1098"/>
      <c r="BD127" s="1098"/>
      <c r="BE127" s="1099"/>
      <c r="BF127" s="1100" t="s">
        <v>477</v>
      </c>
      <c r="BG127" s="1098"/>
      <c r="BH127" s="1098"/>
      <c r="BI127" s="1098"/>
      <c r="BJ127" s="1098"/>
      <c r="BK127" s="1098"/>
      <c r="BL127" s="1099"/>
      <c r="BM127" s="1100" t="s">
        <v>478</v>
      </c>
      <c r="BN127" s="1098"/>
      <c r="BO127" s="1098"/>
      <c r="BP127" s="1098"/>
      <c r="BQ127" s="1098"/>
      <c r="BR127" s="1098"/>
      <c r="BS127" s="1099"/>
      <c r="BT127" s="1100" t="s">
        <v>479</v>
      </c>
      <c r="BU127" s="1098"/>
      <c r="BV127" s="1098"/>
      <c r="BW127" s="1098"/>
      <c r="BX127" s="1098"/>
      <c r="BY127" s="1098"/>
      <c r="BZ127" s="1122"/>
      <c r="CA127" s="282"/>
      <c r="CB127" s="282"/>
      <c r="CC127" s="282"/>
      <c r="CD127" s="283"/>
      <c r="CE127" s="283"/>
      <c r="CF127" s="283"/>
      <c r="CG127" s="280"/>
      <c r="CH127" s="280"/>
      <c r="CI127" s="280"/>
      <c r="CJ127" s="281"/>
      <c r="CK127" s="1088"/>
      <c r="CL127" s="1075"/>
      <c r="CM127" s="1075"/>
      <c r="CN127" s="1075"/>
      <c r="CO127" s="1076"/>
      <c r="CP127" s="1013" t="s">
        <v>480</v>
      </c>
      <c r="CQ127" s="1014"/>
      <c r="CR127" s="1014"/>
      <c r="CS127" s="1014"/>
      <c r="CT127" s="1014"/>
      <c r="CU127" s="1014"/>
      <c r="CV127" s="1014"/>
      <c r="CW127" s="1014"/>
      <c r="CX127" s="1014"/>
      <c r="CY127" s="1014"/>
      <c r="CZ127" s="1014"/>
      <c r="DA127" s="1014"/>
      <c r="DB127" s="1014"/>
      <c r="DC127" s="1014"/>
      <c r="DD127" s="1014"/>
      <c r="DE127" s="1014"/>
      <c r="DF127" s="1015"/>
      <c r="DG127" s="983" t="s">
        <v>126</v>
      </c>
      <c r="DH127" s="984"/>
      <c r="DI127" s="984"/>
      <c r="DJ127" s="984"/>
      <c r="DK127" s="984"/>
      <c r="DL127" s="984" t="s">
        <v>126</v>
      </c>
      <c r="DM127" s="984"/>
      <c r="DN127" s="984"/>
      <c r="DO127" s="984"/>
      <c r="DP127" s="984"/>
      <c r="DQ127" s="984" t="s">
        <v>126</v>
      </c>
      <c r="DR127" s="984"/>
      <c r="DS127" s="984"/>
      <c r="DT127" s="984"/>
      <c r="DU127" s="984"/>
      <c r="DV127" s="985" t="s">
        <v>469</v>
      </c>
      <c r="DW127" s="985"/>
      <c r="DX127" s="985"/>
      <c r="DY127" s="985"/>
      <c r="DZ127" s="986"/>
    </row>
    <row r="128" spans="1:130" s="246" customFormat="1" ht="26.25" customHeight="1" thickBot="1" x14ac:dyDescent="0.2">
      <c r="A128" s="1108" t="s">
        <v>481</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482</v>
      </c>
      <c r="X128" s="1110"/>
      <c r="Y128" s="1110"/>
      <c r="Z128" s="1111"/>
      <c r="AA128" s="1112">
        <v>56698</v>
      </c>
      <c r="AB128" s="1113"/>
      <c r="AC128" s="1113"/>
      <c r="AD128" s="1113"/>
      <c r="AE128" s="1114"/>
      <c r="AF128" s="1115">
        <v>54249</v>
      </c>
      <c r="AG128" s="1113"/>
      <c r="AH128" s="1113"/>
      <c r="AI128" s="1113"/>
      <c r="AJ128" s="1114"/>
      <c r="AK128" s="1115">
        <v>44157</v>
      </c>
      <c r="AL128" s="1113"/>
      <c r="AM128" s="1113"/>
      <c r="AN128" s="1113"/>
      <c r="AO128" s="1114"/>
      <c r="AP128" s="1116"/>
      <c r="AQ128" s="1117"/>
      <c r="AR128" s="1117"/>
      <c r="AS128" s="1117"/>
      <c r="AT128" s="1118"/>
      <c r="AU128" s="282"/>
      <c r="AV128" s="282"/>
      <c r="AW128" s="282"/>
      <c r="AX128" s="952" t="s">
        <v>483</v>
      </c>
      <c r="AY128" s="953"/>
      <c r="AZ128" s="953"/>
      <c r="BA128" s="953"/>
      <c r="BB128" s="953"/>
      <c r="BC128" s="953"/>
      <c r="BD128" s="953"/>
      <c r="BE128" s="954"/>
      <c r="BF128" s="1119" t="s">
        <v>126</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83"/>
      <c r="CB128" s="283"/>
      <c r="CC128" s="283"/>
      <c r="CD128" s="283"/>
      <c r="CE128" s="283"/>
      <c r="CF128" s="283"/>
      <c r="CG128" s="280"/>
      <c r="CH128" s="280"/>
      <c r="CI128" s="280"/>
      <c r="CJ128" s="281"/>
      <c r="CK128" s="1089"/>
      <c r="CL128" s="1090"/>
      <c r="CM128" s="1090"/>
      <c r="CN128" s="1090"/>
      <c r="CO128" s="1091"/>
      <c r="CP128" s="1101" t="s">
        <v>484</v>
      </c>
      <c r="CQ128" s="1102"/>
      <c r="CR128" s="1102"/>
      <c r="CS128" s="1102"/>
      <c r="CT128" s="1102"/>
      <c r="CU128" s="1102"/>
      <c r="CV128" s="1102"/>
      <c r="CW128" s="1102"/>
      <c r="CX128" s="1102"/>
      <c r="CY128" s="1102"/>
      <c r="CZ128" s="1102"/>
      <c r="DA128" s="1102"/>
      <c r="DB128" s="1102"/>
      <c r="DC128" s="1102"/>
      <c r="DD128" s="1102"/>
      <c r="DE128" s="1102"/>
      <c r="DF128" s="1103"/>
      <c r="DG128" s="1104" t="s">
        <v>469</v>
      </c>
      <c r="DH128" s="1105"/>
      <c r="DI128" s="1105"/>
      <c r="DJ128" s="1105"/>
      <c r="DK128" s="1105"/>
      <c r="DL128" s="1105" t="s">
        <v>126</v>
      </c>
      <c r="DM128" s="1105"/>
      <c r="DN128" s="1105"/>
      <c r="DO128" s="1105"/>
      <c r="DP128" s="1105"/>
      <c r="DQ128" s="1105" t="s">
        <v>469</v>
      </c>
      <c r="DR128" s="1105"/>
      <c r="DS128" s="1105"/>
      <c r="DT128" s="1105"/>
      <c r="DU128" s="1105"/>
      <c r="DV128" s="1106" t="s">
        <v>126</v>
      </c>
      <c r="DW128" s="1106"/>
      <c r="DX128" s="1106"/>
      <c r="DY128" s="1106"/>
      <c r="DZ128" s="1107"/>
    </row>
    <row r="129" spans="1:131" s="246" customFormat="1" ht="26.25" customHeight="1" x14ac:dyDescent="0.15">
      <c r="A129" s="994" t="s">
        <v>105</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485</v>
      </c>
      <c r="X129" s="1138"/>
      <c r="Y129" s="1138"/>
      <c r="Z129" s="1139"/>
      <c r="AA129" s="1022">
        <v>2126527</v>
      </c>
      <c r="AB129" s="1023"/>
      <c r="AC129" s="1023"/>
      <c r="AD129" s="1023"/>
      <c r="AE129" s="1024"/>
      <c r="AF129" s="1025">
        <v>2170889</v>
      </c>
      <c r="AG129" s="1023"/>
      <c r="AH129" s="1023"/>
      <c r="AI129" s="1023"/>
      <c r="AJ129" s="1024"/>
      <c r="AK129" s="1025">
        <v>2262928</v>
      </c>
      <c r="AL129" s="1023"/>
      <c r="AM129" s="1023"/>
      <c r="AN129" s="1023"/>
      <c r="AO129" s="1024"/>
      <c r="AP129" s="1140"/>
      <c r="AQ129" s="1141"/>
      <c r="AR129" s="1141"/>
      <c r="AS129" s="1141"/>
      <c r="AT129" s="1142"/>
      <c r="AU129" s="284"/>
      <c r="AV129" s="284"/>
      <c r="AW129" s="284"/>
      <c r="AX129" s="1131" t="s">
        <v>486</v>
      </c>
      <c r="AY129" s="1014"/>
      <c r="AZ129" s="1014"/>
      <c r="BA129" s="1014"/>
      <c r="BB129" s="1014"/>
      <c r="BC129" s="1014"/>
      <c r="BD129" s="1014"/>
      <c r="BE129" s="1015"/>
      <c r="BF129" s="1132" t="s">
        <v>126</v>
      </c>
      <c r="BG129" s="1133"/>
      <c r="BH129" s="1133"/>
      <c r="BI129" s="1133"/>
      <c r="BJ129" s="1133"/>
      <c r="BK129" s="1133"/>
      <c r="BL129" s="1134"/>
      <c r="BM129" s="1132">
        <v>20</v>
      </c>
      <c r="BN129" s="1133"/>
      <c r="BO129" s="1133"/>
      <c r="BP129" s="1133"/>
      <c r="BQ129" s="1133"/>
      <c r="BR129" s="1133"/>
      <c r="BS129" s="1134"/>
      <c r="BT129" s="1132">
        <v>30</v>
      </c>
      <c r="BU129" s="1135"/>
      <c r="BV129" s="1135"/>
      <c r="BW129" s="1135"/>
      <c r="BX129" s="1135"/>
      <c r="BY129" s="1135"/>
      <c r="BZ129" s="113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4" t="s">
        <v>487</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488</v>
      </c>
      <c r="X130" s="1138"/>
      <c r="Y130" s="1138"/>
      <c r="Z130" s="1139"/>
      <c r="AA130" s="1022">
        <v>411361</v>
      </c>
      <c r="AB130" s="1023"/>
      <c r="AC130" s="1023"/>
      <c r="AD130" s="1023"/>
      <c r="AE130" s="1024"/>
      <c r="AF130" s="1025">
        <v>457214</v>
      </c>
      <c r="AG130" s="1023"/>
      <c r="AH130" s="1023"/>
      <c r="AI130" s="1023"/>
      <c r="AJ130" s="1024"/>
      <c r="AK130" s="1025">
        <v>463153</v>
      </c>
      <c r="AL130" s="1023"/>
      <c r="AM130" s="1023"/>
      <c r="AN130" s="1023"/>
      <c r="AO130" s="1024"/>
      <c r="AP130" s="1140"/>
      <c r="AQ130" s="1141"/>
      <c r="AR130" s="1141"/>
      <c r="AS130" s="1141"/>
      <c r="AT130" s="1142"/>
      <c r="AU130" s="284"/>
      <c r="AV130" s="284"/>
      <c r="AW130" s="284"/>
      <c r="AX130" s="1131" t="s">
        <v>489</v>
      </c>
      <c r="AY130" s="1014"/>
      <c r="AZ130" s="1014"/>
      <c r="BA130" s="1014"/>
      <c r="BB130" s="1014"/>
      <c r="BC130" s="1014"/>
      <c r="BD130" s="1014"/>
      <c r="BE130" s="1015"/>
      <c r="BF130" s="1168">
        <v>13.3</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490</v>
      </c>
      <c r="X131" s="1176"/>
      <c r="Y131" s="1176"/>
      <c r="Z131" s="1177"/>
      <c r="AA131" s="1069">
        <v>1715166</v>
      </c>
      <c r="AB131" s="1048"/>
      <c r="AC131" s="1048"/>
      <c r="AD131" s="1048"/>
      <c r="AE131" s="1049"/>
      <c r="AF131" s="1047">
        <v>1713675</v>
      </c>
      <c r="AG131" s="1048"/>
      <c r="AH131" s="1048"/>
      <c r="AI131" s="1048"/>
      <c r="AJ131" s="1049"/>
      <c r="AK131" s="1047">
        <v>1799775</v>
      </c>
      <c r="AL131" s="1048"/>
      <c r="AM131" s="1048"/>
      <c r="AN131" s="1048"/>
      <c r="AO131" s="1049"/>
      <c r="AP131" s="1178"/>
      <c r="AQ131" s="1179"/>
      <c r="AR131" s="1179"/>
      <c r="AS131" s="1179"/>
      <c r="AT131" s="1180"/>
      <c r="AU131" s="284"/>
      <c r="AV131" s="284"/>
      <c r="AW131" s="284"/>
      <c r="AX131" s="1150" t="s">
        <v>491</v>
      </c>
      <c r="AY131" s="1102"/>
      <c r="AZ131" s="1102"/>
      <c r="BA131" s="1102"/>
      <c r="BB131" s="1102"/>
      <c r="BC131" s="1102"/>
      <c r="BD131" s="1102"/>
      <c r="BE131" s="1103"/>
      <c r="BF131" s="1151" t="s">
        <v>469</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7" t="s">
        <v>492</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493</v>
      </c>
      <c r="W132" s="1161"/>
      <c r="X132" s="1161"/>
      <c r="Y132" s="1161"/>
      <c r="Z132" s="1162"/>
      <c r="AA132" s="1163">
        <v>12.405912900000001</v>
      </c>
      <c r="AB132" s="1164"/>
      <c r="AC132" s="1164"/>
      <c r="AD132" s="1164"/>
      <c r="AE132" s="1165"/>
      <c r="AF132" s="1166">
        <v>13.970326930000001</v>
      </c>
      <c r="AG132" s="1164"/>
      <c r="AH132" s="1164"/>
      <c r="AI132" s="1164"/>
      <c r="AJ132" s="1165"/>
      <c r="AK132" s="1166">
        <v>13.76933228</v>
      </c>
      <c r="AL132" s="1164"/>
      <c r="AM132" s="1164"/>
      <c r="AN132" s="1164"/>
      <c r="AO132" s="1165"/>
      <c r="AP132" s="1063"/>
      <c r="AQ132" s="1064"/>
      <c r="AR132" s="1064"/>
      <c r="AS132" s="1064"/>
      <c r="AT132" s="116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494</v>
      </c>
      <c r="W133" s="1144"/>
      <c r="X133" s="1144"/>
      <c r="Y133" s="1144"/>
      <c r="Z133" s="1145"/>
      <c r="AA133" s="1146">
        <v>11.5</v>
      </c>
      <c r="AB133" s="1147"/>
      <c r="AC133" s="1147"/>
      <c r="AD133" s="1147"/>
      <c r="AE133" s="1148"/>
      <c r="AF133" s="1146">
        <v>12.7</v>
      </c>
      <c r="AG133" s="1147"/>
      <c r="AH133" s="1147"/>
      <c r="AI133" s="1147"/>
      <c r="AJ133" s="1148"/>
      <c r="AK133" s="1146">
        <v>13.3</v>
      </c>
      <c r="AL133" s="1147"/>
      <c r="AM133" s="1147"/>
      <c r="AN133" s="1147"/>
      <c r="AO133" s="1148"/>
      <c r="AP133" s="1093"/>
      <c r="AQ133" s="1094"/>
      <c r="AR133" s="1094"/>
      <c r="AS133" s="1094"/>
      <c r="AT133" s="114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2eBHxqK9Uu/LwZT4Fz2NHZEh8KPUc0HNFX8whCaSPRuvsvf5SoNVZdQRuqKvEqR2HjBIUbeYbVh6s/EK6mD2tA==" saltValue="/ifEsqBA6SLLb9dweLG2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34" zoomScaleNormal="85" zoomScaleSheetLayoutView="100" workbookViewId="0">
      <selection activeCell="AQ73" sqref="AQ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VuEknILIN1+9/5roeKlRnGIa7/Uj38kREajKI3ejVmUJbDYTZz5BFR53qkdr4k5Finr87JB9CvWIpkVZSDKSWg==" saltValue="KAJ2oevCtfafnFlESDdhC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sb6EGwkZ/wMuTk+H1S1AcgelsZrFxt+XZi2C/MH0rOus0sd1zpct/yGZwBhRnOKjyYtSwt3yRtzwQJBJGrFmw==" saltValue="zG7kjQDl4U5mUJrsfwzK8w=="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1"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2"/>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3" t="s">
        <v>503</v>
      </c>
      <c r="AL9" s="1184"/>
      <c r="AM9" s="1184"/>
      <c r="AN9" s="1185"/>
      <c r="AO9" s="312">
        <v>515576</v>
      </c>
      <c r="AP9" s="312">
        <v>358039</v>
      </c>
      <c r="AQ9" s="313">
        <v>199723</v>
      </c>
      <c r="AR9" s="314">
        <v>79.3</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3" t="s">
        <v>504</v>
      </c>
      <c r="AL10" s="1184"/>
      <c r="AM10" s="1184"/>
      <c r="AN10" s="1185"/>
      <c r="AO10" s="315">
        <v>111071</v>
      </c>
      <c r="AP10" s="315">
        <v>77133</v>
      </c>
      <c r="AQ10" s="316">
        <v>26472</v>
      </c>
      <c r="AR10" s="317">
        <v>191.4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3" t="s">
        <v>505</v>
      </c>
      <c r="AL11" s="1184"/>
      <c r="AM11" s="1184"/>
      <c r="AN11" s="1185"/>
      <c r="AO11" s="315" t="s">
        <v>506</v>
      </c>
      <c r="AP11" s="315" t="s">
        <v>506</v>
      </c>
      <c r="AQ11" s="316">
        <v>1310</v>
      </c>
      <c r="AR11" s="317" t="s">
        <v>506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3" t="s">
        <v>507</v>
      </c>
      <c r="AL12" s="1184"/>
      <c r="AM12" s="1184"/>
      <c r="AN12" s="1185"/>
      <c r="AO12" s="315" t="s">
        <v>506</v>
      </c>
      <c r="AP12" s="315" t="s">
        <v>506</v>
      </c>
      <c r="AQ12" s="316" t="s">
        <v>506</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3" t="s">
        <v>508</v>
      </c>
      <c r="AL13" s="1184"/>
      <c r="AM13" s="1184"/>
      <c r="AN13" s="1185"/>
      <c r="AO13" s="315">
        <v>17700</v>
      </c>
      <c r="AP13" s="315">
        <v>12292</v>
      </c>
      <c r="AQ13" s="316">
        <v>7770</v>
      </c>
      <c r="AR13" s="317">
        <v>58.2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3" t="s">
        <v>509</v>
      </c>
      <c r="AL14" s="1184"/>
      <c r="AM14" s="1184"/>
      <c r="AN14" s="1185"/>
      <c r="AO14" s="315">
        <v>26637</v>
      </c>
      <c r="AP14" s="315">
        <v>18498</v>
      </c>
      <c r="AQ14" s="316">
        <v>5092</v>
      </c>
      <c r="AR14" s="317">
        <v>263.3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510</v>
      </c>
      <c r="AL15" s="1190"/>
      <c r="AM15" s="1190"/>
      <c r="AN15" s="1191"/>
      <c r="AO15" s="315">
        <v>-37822</v>
      </c>
      <c r="AP15" s="315">
        <v>-26265</v>
      </c>
      <c r="AQ15" s="316">
        <v>-15881</v>
      </c>
      <c r="AR15" s="317">
        <v>65.400000000000006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9" t="s">
        <v>184</v>
      </c>
      <c r="AL16" s="1190"/>
      <c r="AM16" s="1190"/>
      <c r="AN16" s="1191"/>
      <c r="AO16" s="315">
        <v>633162</v>
      </c>
      <c r="AP16" s="315">
        <v>439696</v>
      </c>
      <c r="AQ16" s="316">
        <v>224486</v>
      </c>
      <c r="AR16" s="317">
        <v>95.9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512</v>
      </c>
      <c r="AP20" s="324" t="s">
        <v>513</v>
      </c>
      <c r="AQ20" s="325" t="s">
        <v>514</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2" t="s">
        <v>515</v>
      </c>
      <c r="AL21" s="1193"/>
      <c r="AM21" s="1193"/>
      <c r="AN21" s="1194"/>
      <c r="AO21" s="328">
        <v>43.06</v>
      </c>
      <c r="AP21" s="329">
        <v>20.23</v>
      </c>
      <c r="AQ21" s="330">
        <v>22.83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2" t="s">
        <v>516</v>
      </c>
      <c r="AL22" s="1193"/>
      <c r="AM22" s="1193"/>
      <c r="AN22" s="1194"/>
      <c r="AO22" s="333">
        <v>96.9</v>
      </c>
      <c r="AP22" s="334">
        <v>95.4</v>
      </c>
      <c r="AQ22" s="335">
        <v>1.5</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1"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2"/>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520</v>
      </c>
      <c r="AL32" s="1187"/>
      <c r="AM32" s="1187"/>
      <c r="AN32" s="1188"/>
      <c r="AO32" s="343">
        <v>690527</v>
      </c>
      <c r="AP32" s="343">
        <v>479533</v>
      </c>
      <c r="AQ32" s="344">
        <v>117380</v>
      </c>
      <c r="AR32" s="345">
        <v>308.5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521</v>
      </c>
      <c r="AL33" s="1187"/>
      <c r="AM33" s="1187"/>
      <c r="AN33" s="1188"/>
      <c r="AO33" s="343" t="s">
        <v>506</v>
      </c>
      <c r="AP33" s="343" t="s">
        <v>506</v>
      </c>
      <c r="AQ33" s="344" t="s">
        <v>506</v>
      </c>
      <c r="AR33" s="345"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522</v>
      </c>
      <c r="AL34" s="1187"/>
      <c r="AM34" s="1187"/>
      <c r="AN34" s="1188"/>
      <c r="AO34" s="343" t="s">
        <v>506</v>
      </c>
      <c r="AP34" s="343" t="s">
        <v>506</v>
      </c>
      <c r="AQ34" s="344" t="s">
        <v>506</v>
      </c>
      <c r="AR34" s="345"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523</v>
      </c>
      <c r="AL35" s="1187"/>
      <c r="AM35" s="1187"/>
      <c r="AN35" s="1188"/>
      <c r="AO35" s="343">
        <v>64464</v>
      </c>
      <c r="AP35" s="343">
        <v>44767</v>
      </c>
      <c r="AQ35" s="344">
        <v>31875</v>
      </c>
      <c r="AR35" s="345">
        <v>40.4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524</v>
      </c>
      <c r="AL36" s="1187"/>
      <c r="AM36" s="1187"/>
      <c r="AN36" s="1188"/>
      <c r="AO36" s="343" t="s">
        <v>506</v>
      </c>
      <c r="AP36" s="343" t="s">
        <v>506</v>
      </c>
      <c r="AQ36" s="344">
        <v>2465</v>
      </c>
      <c r="AR36" s="345"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525</v>
      </c>
      <c r="AL37" s="1187"/>
      <c r="AM37" s="1187"/>
      <c r="AN37" s="1188"/>
      <c r="AO37" s="343" t="s">
        <v>506</v>
      </c>
      <c r="AP37" s="343" t="s">
        <v>506</v>
      </c>
      <c r="AQ37" s="344">
        <v>285</v>
      </c>
      <c r="AR37" s="345"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5" t="s">
        <v>526</v>
      </c>
      <c r="AL38" s="1196"/>
      <c r="AM38" s="1196"/>
      <c r="AN38" s="1197"/>
      <c r="AO38" s="346">
        <v>136</v>
      </c>
      <c r="AP38" s="346">
        <v>94</v>
      </c>
      <c r="AQ38" s="347">
        <v>17</v>
      </c>
      <c r="AR38" s="335">
        <v>452.9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5" t="s">
        <v>527</v>
      </c>
      <c r="AL39" s="1196"/>
      <c r="AM39" s="1196"/>
      <c r="AN39" s="1197"/>
      <c r="AO39" s="343">
        <v>-44157</v>
      </c>
      <c r="AP39" s="343">
        <v>-30665</v>
      </c>
      <c r="AQ39" s="344">
        <v>-3552</v>
      </c>
      <c r="AR39" s="345">
        <v>763.3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528</v>
      </c>
      <c r="AL40" s="1187"/>
      <c r="AM40" s="1187"/>
      <c r="AN40" s="1188"/>
      <c r="AO40" s="343">
        <v>-463153</v>
      </c>
      <c r="AP40" s="343">
        <v>-321634</v>
      </c>
      <c r="AQ40" s="344">
        <v>-113436</v>
      </c>
      <c r="AR40" s="345">
        <v>183.5</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8" t="s">
        <v>298</v>
      </c>
      <c r="AL41" s="1199"/>
      <c r="AM41" s="1199"/>
      <c r="AN41" s="1200"/>
      <c r="AO41" s="343">
        <v>247817</v>
      </c>
      <c r="AP41" s="343">
        <v>172095</v>
      </c>
      <c r="AQ41" s="344">
        <v>35033</v>
      </c>
      <c r="AR41" s="345">
        <v>391.2</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529</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531</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01" t="s">
        <v>498</v>
      </c>
      <c r="AN49" s="1203" t="s">
        <v>532</v>
      </c>
      <c r="AO49" s="1204"/>
      <c r="AP49" s="1204"/>
      <c r="AQ49" s="1204"/>
      <c r="AR49" s="120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02"/>
      <c r="AN50" s="359" t="s">
        <v>533</v>
      </c>
      <c r="AO50" s="360" t="s">
        <v>534</v>
      </c>
      <c r="AP50" s="361" t="s">
        <v>535</v>
      </c>
      <c r="AQ50" s="362" t="s">
        <v>536</v>
      </c>
      <c r="AR50" s="363"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538</v>
      </c>
      <c r="AL51" s="356"/>
      <c r="AM51" s="364">
        <v>1074868</v>
      </c>
      <c r="AN51" s="365">
        <v>658620</v>
      </c>
      <c r="AO51" s="366">
        <v>12.3</v>
      </c>
      <c r="AP51" s="367">
        <v>237994</v>
      </c>
      <c r="AQ51" s="368">
        <v>-2.9</v>
      </c>
      <c r="AR51" s="369">
        <v>15.2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539</v>
      </c>
      <c r="AM52" s="372">
        <v>401161</v>
      </c>
      <c r="AN52" s="373">
        <v>245809</v>
      </c>
      <c r="AO52" s="374">
        <v>12</v>
      </c>
      <c r="AP52" s="375">
        <v>110361</v>
      </c>
      <c r="AQ52" s="376">
        <v>1.3</v>
      </c>
      <c r="AR52" s="377">
        <v>10.7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540</v>
      </c>
      <c r="AL53" s="356"/>
      <c r="AM53" s="364">
        <v>1267645</v>
      </c>
      <c r="AN53" s="365">
        <v>803833</v>
      </c>
      <c r="AO53" s="366">
        <v>22</v>
      </c>
      <c r="AP53" s="367">
        <v>267911</v>
      </c>
      <c r="AQ53" s="368">
        <v>12.6</v>
      </c>
      <c r="AR53" s="369">
        <v>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539</v>
      </c>
      <c r="AM54" s="372">
        <v>186226</v>
      </c>
      <c r="AN54" s="373">
        <v>118089</v>
      </c>
      <c r="AO54" s="374">
        <v>-52</v>
      </c>
      <c r="AP54" s="375">
        <v>106425</v>
      </c>
      <c r="AQ54" s="376">
        <v>-3.6</v>
      </c>
      <c r="AR54" s="377">
        <v>-48.4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541</v>
      </c>
      <c r="AL55" s="356"/>
      <c r="AM55" s="364">
        <v>597865</v>
      </c>
      <c r="AN55" s="365">
        <v>392815</v>
      </c>
      <c r="AO55" s="366">
        <v>-51.1</v>
      </c>
      <c r="AP55" s="367">
        <v>228215</v>
      </c>
      <c r="AQ55" s="368">
        <v>-14.8</v>
      </c>
      <c r="AR55" s="369">
        <v>-36.299999999999997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539</v>
      </c>
      <c r="AM56" s="372">
        <v>254340</v>
      </c>
      <c r="AN56" s="373">
        <v>167109</v>
      </c>
      <c r="AO56" s="374">
        <v>41.5</v>
      </c>
      <c r="AP56" s="375">
        <v>117571</v>
      </c>
      <c r="AQ56" s="376">
        <v>10.5</v>
      </c>
      <c r="AR56" s="377">
        <v>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542</v>
      </c>
      <c r="AL57" s="356"/>
      <c r="AM57" s="364">
        <v>559154</v>
      </c>
      <c r="AN57" s="365">
        <v>374768</v>
      </c>
      <c r="AO57" s="366">
        <v>-4.5999999999999996</v>
      </c>
      <c r="AP57" s="367">
        <v>264232</v>
      </c>
      <c r="AQ57" s="368">
        <v>15.8</v>
      </c>
      <c r="AR57" s="369">
        <v>-20.399999999999999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539</v>
      </c>
      <c r="AM58" s="372">
        <v>161406</v>
      </c>
      <c r="AN58" s="373">
        <v>108181</v>
      </c>
      <c r="AO58" s="374">
        <v>-35.299999999999997</v>
      </c>
      <c r="AP58" s="375">
        <v>133959</v>
      </c>
      <c r="AQ58" s="376">
        <v>13.9</v>
      </c>
      <c r="AR58" s="377">
        <v>-49.2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543</v>
      </c>
      <c r="AL59" s="356"/>
      <c r="AM59" s="364">
        <v>793196</v>
      </c>
      <c r="AN59" s="365">
        <v>550831</v>
      </c>
      <c r="AO59" s="366">
        <v>47</v>
      </c>
      <c r="AP59" s="367">
        <v>263613</v>
      </c>
      <c r="AQ59" s="368">
        <v>-0.2</v>
      </c>
      <c r="AR59" s="369">
        <v>47.2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539</v>
      </c>
      <c r="AM60" s="372">
        <v>268609</v>
      </c>
      <c r="AN60" s="373">
        <v>186534</v>
      </c>
      <c r="AO60" s="374">
        <v>72.400000000000006</v>
      </c>
      <c r="AP60" s="375">
        <v>128823</v>
      </c>
      <c r="AQ60" s="376">
        <v>-3.8</v>
      </c>
      <c r="AR60" s="377">
        <v>76.2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544</v>
      </c>
      <c r="AL61" s="378"/>
      <c r="AM61" s="379">
        <v>858546</v>
      </c>
      <c r="AN61" s="380">
        <v>556173</v>
      </c>
      <c r="AO61" s="381">
        <v>5.0999999999999996</v>
      </c>
      <c r="AP61" s="382">
        <v>252393</v>
      </c>
      <c r="AQ61" s="383">
        <v>2.1</v>
      </c>
      <c r="AR61" s="369">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539</v>
      </c>
      <c r="AM62" s="372">
        <v>254348</v>
      </c>
      <c r="AN62" s="373">
        <v>165144</v>
      </c>
      <c r="AO62" s="374">
        <v>7.7</v>
      </c>
      <c r="AP62" s="375">
        <v>119428</v>
      </c>
      <c r="AQ62" s="376">
        <v>3.7</v>
      </c>
      <c r="AR62" s="377">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zf+VJrfA69Xuf8uOxXT1DmcGoUl31Zm0lWFiMjGxzIelg6+bs0d3dIwH1W+sQl60TGUb5ANfh4XlltjG6UkEg==" saltValue="dfuw1fjkzSs043pPRLhS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20" spans="125:125" ht="13.5" hidden="1" customHeight="1" x14ac:dyDescent="0.15"/>
    <row r="121" spans="125:125" ht="13.5" hidden="1" customHeight="1" x14ac:dyDescent="0.15">
      <c r="DU121" s="290"/>
    </row>
  </sheetData>
  <sheetProtection algorithmName="SHA-512" hashValue="xCaKVNvAwmkPSIpMxuiI1zpTmROkXOeX8L3GeD9cmDtVtoMvuQcRD7eSOeIxbxqRrAN0vjSw9Juc3aAve4O6mA==" saltValue="aWnFxGdWNlQ7/hotkS936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sheetData>
  <sheetProtection algorithmName="SHA-512" hashValue="EW+tbfePfgma0d4lf6iRQ4EvFlSd9NtkNcT7spdwrv38V2pC5Iys/gnfo+Qy/TyMF0tDwyNM3hYBBHj43Jxhnw==" saltValue="0GEk8aJJP1/0Wd8bbxurGg=="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6" t="s">
        <v>3</v>
      </c>
      <c r="D47" s="1206"/>
      <c r="E47" s="1207"/>
      <c r="F47" s="11">
        <v>30.01</v>
      </c>
      <c r="G47" s="12">
        <v>27.47</v>
      </c>
      <c r="H47" s="12">
        <v>24.64</v>
      </c>
      <c r="I47" s="12">
        <v>24.44</v>
      </c>
      <c r="J47" s="13">
        <v>43.02</v>
      </c>
    </row>
    <row r="48" spans="2:10" ht="57.75" customHeight="1" x14ac:dyDescent="0.15">
      <c r="B48" s="14"/>
      <c r="C48" s="1208" t="s">
        <v>4</v>
      </c>
      <c r="D48" s="1208"/>
      <c r="E48" s="1209"/>
      <c r="F48" s="15">
        <v>6.21</v>
      </c>
      <c r="G48" s="16">
        <v>6.34</v>
      </c>
      <c r="H48" s="16">
        <v>8.4600000000000009</v>
      </c>
      <c r="I48" s="16">
        <v>11.57</v>
      </c>
      <c r="J48" s="17">
        <v>9.3800000000000008</v>
      </c>
    </row>
    <row r="49" spans="2:10" ht="57.75" customHeight="1" thickBot="1" x14ac:dyDescent="0.2">
      <c r="B49" s="18"/>
      <c r="C49" s="1210" t="s">
        <v>5</v>
      </c>
      <c r="D49" s="1210"/>
      <c r="E49" s="1211"/>
      <c r="F49" s="19" t="s">
        <v>553</v>
      </c>
      <c r="G49" s="20" t="s">
        <v>554</v>
      </c>
      <c r="H49" s="20" t="s">
        <v>555</v>
      </c>
      <c r="I49" s="20">
        <v>3.6</v>
      </c>
      <c r="J49" s="21">
        <v>17.850000000000001</v>
      </c>
    </row>
    <row r="50" spans="2:10" ht="13.5" customHeight="1" x14ac:dyDescent="0.15"/>
  </sheetData>
  <sheetProtection algorithmName="SHA-512" hashValue="YBwxNXLKLDo/rdGRKXjC3BQXF3jlQjWkpgRPqTS7aTIfBEpyGLzDM24KUb5my0q8AGZlRn239OquIuWvDD+fBA==" saltValue="FNC+yC4g55bBUwzTWAsK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2022-02-02T03:15:23Z</dcterms:created>
  <dcterms:modified xsi:type="dcterms:W3CDTF">2022-09-28T09:13:46Z</dcterms:modified>
  <cp:category/>
</cp:coreProperties>
</file>