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9660" yWindow="135" windowWidth="19140" windowHeight="12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35" i="9"/>
  <c r="CO34" i="9"/>
  <c r="BW34" i="9"/>
  <c r="BW35" i="9" s="1"/>
  <c r="BW36"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<sst xmlns="http://schemas.openxmlformats.org/spreadsheetml/2006/main" count="998" uniqueCount="537">
  <si>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</si>
  <si>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</si>
  <si>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</si>
  <si>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</si>
  <si>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</si>
  <si>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</si>
  <si>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</si>
  <si>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</si>
  <si>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</si>
  <si>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</si>
  <si>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</si>
  <si>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</si>
  <si>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</si>
  <si>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</si>
  <si>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</si>
  <si>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</si>
  <si>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</si>
  <si>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</si>
  <si>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</si>
  <si>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</si>
  <si>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</si>
  <si>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</si>
  <si>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</si>
  <si>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</si>
  <si>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</si>
  <si>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</si>
  <si>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</si>
  <si>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</si>
  <si>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</si>
  <si>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</si>
  <si>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</si>
  <si>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</si>
  <si>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</si>
  <si>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</si>
  <si>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</si>
  <si>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</si>
  <si>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</si>
  <si>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</si>
  <si>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</si>
  <si>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</si>
  <si>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</si>
  <si>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</si>
  <si>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</si>
  <si>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</si>
  <si>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</si>
  <si>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</si>
  <si>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</si>
  <si>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</si>
  <si>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</si>
  <si>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</si>
  <si>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</si>
  <si>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</si>
  <si>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</si>
  <si>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</si>
  <si>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</si>
  <si>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</si>
  <si>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</si>
  <si>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</si>
  <si>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</si>
  <si>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</si>
  <si>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</si>
  <si>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</si>
  <si>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</si>
  <si>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</si>
  <si>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</si>
  <si>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</si>
  <si>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</si>
  <si>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</si>
  <si>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</si>
  <si>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</si>
  <si>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</si>
  <si>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</si>
  <si>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</si>
  <si>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</si>
  <si>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</si>
  <si>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</si>
  <si>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</si>
  <si>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</si>
  <si>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</si>
  <si>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</si>
  <si>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</si>
  <si>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</si>
  <si>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</si>
  <si>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</si>
  <si>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</si>
  <si>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</si>
  <si>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</si>
  <si>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</si>
  <si>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</si>
  <si>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</si>
  <si>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</si>
  <si>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</si>
  <si>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</si>
  <si>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</si>
  <si>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</si>
  <si>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</si>
  <si>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</si>
  <si>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</si>
  <si>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</si>
  <si>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</si>
  <si>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</si>
  <si>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</si>
  <si>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</si>
  <si>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</si>
  <si>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</si>
  <si>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</si>
  <si>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</si>
  <si>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</si>
  <si>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</si>
  <si>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</si>
  <si>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</si>
  <si>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</si>
  <si>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</si>
  <si>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</si>
  <si>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</si>
  <si>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</si>
  <si>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</si>
  <si>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</si>
  <si>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</si>
  <si>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</si>
  <si>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</si>
  <si>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</si>
  <si>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</si>
  <si>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</si>
  <si>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</si>
  <si>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</si>
  <si>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</si>
  <si>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</si>
  <si>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</si>
  <si>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</si>
  <si>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</si>
  <si>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</si>
  <si>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</si>
  <si>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</si>
  <si>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</si>
  <si>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</si>
  <si>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</si>
  <si>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</si>
  <si>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</si>
  <si>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</si>
  <si>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</si>
  <si>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</si>
  <si>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</si>
  <si>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</si>
  <si>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</si>
  <si>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</si>
  <si>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</si>
  <si>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</si>
  <si>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</si>
  <si>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</si>
  <si>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</si>
  <si>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</si>
  <si>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</si>
  <si>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</si>
  <si>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</si>
  <si>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</si>
  <si>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</si>
  <si>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</si>
  <si>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</si>
  <si>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</si>
  <si>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</si>
  <si>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</si>
  <si>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</si>
  <si>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</si>
  <si>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</si>
  <si>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</si>
  <si>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</si>
  <si>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</si>
  <si>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</si>
  <si>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</si>
  <si>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</si>
  <si>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</si>
  <si>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</si>
  <si>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</si>
  <si>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</si>
  <si>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</si>
  <si>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</si>
  <si>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</si>
  <si>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</si>
  <si>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</si>
  <si>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</si>
  <si>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</si>
  <si>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</si>
  <si>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</si>
  <si>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</si>
  <si>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</si>
  <si>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</si>
  <si>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</si>
  <si>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</si>
  <si>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</si>
  <si>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</si>
  <si>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</si>
  <si>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</si>
  <si>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</si>
  <si>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</si>
  <si>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北海道中川町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</si>
  <si>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</si>
  <si>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</si>
  <si>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</si>
  <si>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</si>
  <si>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</si>
  <si>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</si>
  <si>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</si>
  <si>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</si>
  <si>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</si>
  <si>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</si>
  <si>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</si>
  <si>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</si>
  <si>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</si>
  <si>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</si>
  <si>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</si>
  <si>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</si>
  <si>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</si>
  <si>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</si>
  <si>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</si>
  <si>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</si>
  <si>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</si>
  <si>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</si>
  <si>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</si>
  <si>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</si>
  <si>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</si>
  <si>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</si>
  <si>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</si>
  <si>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</si>
  <si>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</si>
  <si>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</si>
  <si>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</si>
  <si>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</si>
  <si>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</si>
  <si>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</si>
  <si>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</si>
  <si>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</si>
  <si>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</si>
  <si>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</si>
  <si>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</si>
  <si>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</si>
  <si>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</si>
  <si>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</si>
  <si>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</si>
  <si>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</si>
  <si>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</si>
  <si>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</si>
  <si>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</si>
  <si>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</si>
  <si>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</si>
  <si>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</si>
  <si>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</si>
  <si>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</si>
  <si>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</si>
  <si>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</si>
  <si>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</si>
  <si>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</si>
  <si>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</si>
  <si>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</si>
  <si>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</si>
  <si>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</si>
  <si>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</si>
  <si>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</si>
  <si>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</si>
  <si>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</si>
  <si>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</si>
  <si>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</si>
  <si>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</si>
  <si>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</si>
  <si>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</si>
  <si>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</si>
  <si>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</si>
  <si>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</si>
  <si>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</si>
  <si>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</si>
  <si>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</si>
  <si>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</si>
  <si>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</si>
  <si>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</si>
  <si>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</si>
  <si>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</si>
  <si>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</si>
  <si>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</si>
  <si>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</si>
  <si>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</si>
  <si>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</si>
  <si>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</si>
  <si>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</si>
  <si>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</si>
  <si>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</si>
  <si>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</si>
  <si>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</si>
  <si>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</si>
  <si>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</si>
  <si>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</si>
  <si>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</si>
  <si>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</si>
  <si>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</si>
  <si>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</si>
  <si>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</si>
  <si>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</si>
  <si>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</si>
  <si>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</si>
  <si>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</si>
  <si>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</si>
  <si>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</si>
  <si>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</si>
  <si>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</si>
  <si>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</si>
  <si>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</si>
  <si>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</si>
  <si>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</si>
  <si>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</si>
  <si>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</si>
  <si>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</si>
  <si>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</si>
  <si>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</si>
  <si>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</si>
  <si>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</si>
  <si>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</si>
  <si>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</si>
  <si>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</si>
  <si>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</si>
  <si>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</si>
  <si>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</si>
  <si>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</si>
  <si>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</si>
  <si>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</si>
  <si>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</si>
  <si>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</si>
  <si>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</si>
  <si>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</si>
  <si>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</si>
  <si>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</si>
  <si>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</si>
  <si>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</si>
  <si>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</si>
  <si>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</si>
  <si>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</si>
  <si>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</si>
  <si>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</si>
  <si>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</si>
  <si>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</si>
  <si>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</si>
  <si>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</si>
  <si>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</si>
  <si>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</si>
  <si>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</si>
  <si>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</si>
  <si>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</si>
  <si>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北海道中川町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</si>
  <si>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</si>
  <si>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</si>
  <si>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</si>
  <si>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</si>
  <si>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</si>
  <si>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</si>
  <si>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</si>
  <si>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</si>
  <si>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</si>
  <si>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</si>
  <si>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</si>
  <si>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</si>
  <si>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</si>
  <si>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</si>
  <si>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</si>
  <si>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</si>
  <si>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</si>
  <si>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</si>
  <si>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</si>
  <si>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</si>
  <si>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</si>
  <si>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</si>
  <si>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</si>
  <si>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</si>
  <si>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</si>
  <si>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</si>
  <si>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</si>
  <si>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</si>
  <si>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</si>
  <si>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</si>
  <si>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</si>
  <si>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</si>
  <si>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</si>
  <si>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</si>
  <si>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</si>
  <si>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</si>
  <si>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</si>
  <si>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</si>
  <si>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</si>
  <si>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</si>
  <si>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</si>
  <si>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</si>
  <si>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</si>
  <si>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</si>
  <si>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</si>
  <si>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</si>
  <si>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</si>
  <si>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</si>
  <si>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</si>
  <si>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</si>
  <si>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</si>
  <si>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</si>
  <si>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</si>
  <si>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</si>
  <si>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</si>
  <si>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</si>
  <si>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</si>
  <si>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</si>
  <si>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</si>
  <si>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</si>
  <si>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</si>
  <si>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</si>
  <si>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</si>
  <si>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</si>
  <si>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</si>
  <si>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</si>
  <si>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</si>
  <si>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</si>
  <si>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</si>
  <si>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</si>
  <si>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</si>
  <si>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</si>
  <si>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</si>
  <si>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</si>
  <si>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</si>
  <si>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</si>
  <si>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</si>
  <si>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</si>
  <si>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</si>
  <si>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</si>
  <si>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</si>
  <si>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</si>
  <si>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</si>
  <si>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</si>
  <si>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</si>
  <si>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</si>
  <si>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</si>
  <si>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</si>
  <si>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</si>
  <si>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</si>
  <si>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</si>
  <si>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</si>
  <si>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</si>
  <si>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</si>
  <si>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</si>
  <si>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</si>
  <si>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</si>
  <si>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</si>
  <si>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</si>
  <si>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</si>
  <si>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</si>
  <si>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</si>
  <si>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</si>
  <si>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</si>
  <si>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</si>
  <si>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</si>
  <si>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</si>
  <si>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</si>
  <si>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</si>
  <si>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</si>
  <si>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</si>
  <si>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</si>
  <si>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</si>
  <si>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</si>
  <si>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</si>
  <si>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</si>
  <si>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</si>
  <si>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</si>
  <si>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</si>
  <si>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</si>
  <si>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</si>
  <si>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</si>
  <si>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</si>
  <si>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</si>
  <si>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</si>
  <si>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</si>
  <si>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</si>
  <si>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</si>
  <si>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</si>
  <si>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</si>
  <si>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</si>
  <si>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</si>
  <si>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</si>
  <si>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</si>
  <si>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</si>
  <si>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</si>
  <si>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</si>
  <si>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</si>
  <si>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</si>
  <si>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</si>
  <si>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</si>
  <si>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</si>
  <si>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</si>
  <si>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</si>
  <si>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</si>
  <si>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</si>
  <si>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</si>
  <si>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</si>
  <si>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</si>
  <si>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</si>
  <si>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</si>
  <si>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</si>
  <si>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</si>
  <si>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</si>
  <si>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</si>
  <si>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</si>
  <si>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</si>
  <si>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</si>
  <si>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</si>
  <si>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</si>
  <si>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</si>
  <si>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</si>
  <si>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</si>
  <si>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</si>
  <si>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</si>
  <si>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</si>
  <si>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</si>
  <si>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</si>
  <si>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</si>
  <si>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</si>
  <si>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</si>
  <si>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</si>
  <si>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0.20</t>
  </si>
  <si>
    <t>▲ 0.18</t>
  </si>
  <si>
    <t>一般会計</t>
  </si>
  <si>
    <t>国民健康保険特別会計</t>
  </si>
  <si>
    <t>簡易水道事業特別会計</t>
  </si>
  <si>
    <t>農業集落排水事業特別会計</t>
  </si>
  <si>
    <t>介護保険特別会計</t>
  </si>
  <si>
    <t>後期高齢者医療特別会計</t>
  </si>
  <si>
    <t>その他会計（赤字）</t>
  </si>
  <si>
    <t>その他会計（黒字）</t>
  </si>
  <si>
    <t>-</t>
    <phoneticPr fontId="2"/>
  </si>
  <si>
    <t>西天北五町衛生施設組合</t>
  </si>
  <si>
    <t>上川北部消防事務組合</t>
  </si>
  <si>
    <t>上川教育研修センター組合</t>
  </si>
  <si>
    <t>中川町地域開発振興公社</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</si>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</sst>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584557</c:v>
                </c:pt>
                <c:pt idx="1">
                  <c:v>869630</c:v>
                </c:pt>
                <c:pt idx="2">
                  <c:v>425370</c:v>
                </c:pt>
                <c:pt idx="3">
                  <c:v>420278</c:v>
                </c:pt>
                <c:pt idx="4">
                  <c:v>811659</c:v>
                </c:pt>
              </c:numCache>
            </c:numRef>
          </c:val>
          <c:smooth val="0"/>
        </c:ser>
        <c:dLbls>
          <c:showLegendKey val="0"/>
          <c:showVal val="0"/>
          <c:showCatName val="0"/>
          <c:showSerName val="0"/>
          <c:showPercent val="0"/>
          <c:showBubbleSize val="0"/>
        </c:dLbls>
        <c:marker val="1"/>
        <c:smooth val="0"/>
        <c:axId val="125970304"/>
        <c:axId val="125976576"/>
      </c:lineChart>
      <c:catAx>
        <c:axId val="125970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76576"/>
        <c:crosses val="autoZero"/>
        <c:auto val="1"/>
        <c:lblAlgn val="ctr"/>
        <c:lblOffset val="100"/>
        <c:tickLblSkip val="1"/>
        <c:tickMarkSkip val="1"/>
        <c:noMultiLvlLbl val="0"/>
      </c:catAx>
      <c:valAx>
        <c:axId val="12597657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97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c:v>
                </c:pt>
                <c:pt idx="1">
                  <c:v>6.57</c:v>
                </c:pt>
                <c:pt idx="2">
                  <c:v>7.18</c:v>
                </c:pt>
                <c:pt idx="3">
                  <c:v>4.6500000000000004</c:v>
                </c:pt>
                <c:pt idx="4">
                  <c:v>8.1199999999999992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31.4</c:v>
                </c:pt>
                <c:pt idx="1">
                  <c:v>29.65</c:v>
                </c:pt>
                <c:pt idx="2">
                  <c:v>35.15</c:v>
                </c:pt>
                <c:pt idx="3">
                  <c:v>33.14</c:v>
                </c:pt>
                <c:pt idx="4">
                  <c:v>36.86</c:v>
                </c:pt>
              </c:numCache>
            </c:numRef>
          </c:val>
        </c:ser>
        <c:dLbls>
          <c:showLegendKey val="0"/>
          <c:showVal val="0"/>
          <c:showCatName val="0"/>
          <c:showSerName val="0"/>
          <c:showPercent val="0"/>
          <c:showBubbleSize val="0"/>
        </c:dLbls>
        <c:gapWidth val="250"/>
        <c:overlap val="100"/>
        <c:axId val="126581376"/>
        <c:axId val="126604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7.07</c:v>
                </c:pt>
                <c:pt idx="1">
                  <c:v>-0.2</c:v>
                </c:pt>
                <c:pt idx="2">
                  <c:v>5.28</c:v>
                </c:pt>
                <c:pt idx="3">
                  <c:v>-0.18</c:v>
                </c:pt>
                <c:pt idx="4">
                  <c:v>6.2</c:v>
                </c:pt>
              </c:numCache>
            </c:numRef>
          </c:val>
          <c:smooth val="0"/>
        </c:ser>
        <c:dLbls>
          <c:showLegendKey val="0"/>
          <c:showVal val="0"/>
          <c:showCatName val="0"/>
          <c:showSerName val="0"/>
          <c:showPercent val="0"/>
          <c:showBubbleSize val="0"/>
        </c:dLbls>
        <c:marker val="1"/>
        <c:smooth val="0"/>
        <c:axId val="126581376"/>
        <c:axId val="126604032"/>
      </c:lineChart>
      <c:catAx>
        <c:axId val="12658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604032"/>
        <c:crosses val="autoZero"/>
        <c:auto val="1"/>
        <c:lblAlgn val="ctr"/>
        <c:lblOffset val="100"/>
        <c:tickLblSkip val="1"/>
        <c:tickMarkSkip val="1"/>
        <c:noMultiLvlLbl val="0"/>
      </c:catAx>
      <c:valAx>
        <c:axId val="12660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58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0.08</c:v>
                </c:pt>
                <c:pt idx="4">
                  <c:v>#N/A</c:v>
                </c:pt>
                <c:pt idx="5">
                  <c:v>0</c:v>
                </c:pt>
                <c:pt idx="6">
                  <c:v>#N/A</c:v>
                </c:pt>
                <c:pt idx="7">
                  <c:v>0.02</c:v>
                </c:pt>
                <c:pt idx="8">
                  <c:v>#N/A</c:v>
                </c:pt>
                <c:pt idx="9">
                  <c:v>0</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0.27</c:v>
                </c:pt>
                <c:pt idx="2">
                  <c:v>#N/A</c:v>
                </c:pt>
                <c:pt idx="3">
                  <c:v>7.0000000000000007E-2</c:v>
                </c:pt>
                <c:pt idx="4">
                  <c:v>#N/A</c:v>
                </c:pt>
                <c:pt idx="5">
                  <c:v>0.02</c:v>
                </c:pt>
                <c:pt idx="6">
                  <c:v>#N/A</c:v>
                </c:pt>
                <c:pt idx="7">
                  <c:v>0</c:v>
                </c:pt>
                <c:pt idx="8">
                  <c:v>#N/A</c:v>
                </c:pt>
                <c:pt idx="9">
                  <c:v>0</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0.81</c:v>
                </c:pt>
                <c:pt idx="2">
                  <c:v>#N/A</c:v>
                </c:pt>
                <c:pt idx="3">
                  <c:v>0</c:v>
                </c:pt>
                <c:pt idx="4">
                  <c:v>#N/A</c:v>
                </c:pt>
                <c:pt idx="5">
                  <c:v>0.68</c:v>
                </c:pt>
                <c:pt idx="6">
                  <c:v>#N/A</c:v>
                </c:pt>
                <c:pt idx="7">
                  <c:v>0.5</c:v>
                </c:pt>
                <c:pt idx="8">
                  <c:v>#N/A</c:v>
                </c:pt>
                <c:pt idx="9">
                  <c:v>0.28000000000000003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c:v>
                </c:pt>
                <c:pt idx="2">
                  <c:v>#N/A</c:v>
                </c:pt>
                <c:pt idx="3">
                  <c:v>6.57</c:v>
                </c:pt>
                <c:pt idx="4">
                  <c:v>#N/A</c:v>
                </c:pt>
                <c:pt idx="5">
                  <c:v>7.18</c:v>
                </c:pt>
                <c:pt idx="6">
                  <c:v>#N/A</c:v>
                </c:pt>
                <c:pt idx="7">
                  <c:v>4.6500000000000004</c:v>
                </c:pt>
                <c:pt idx="8">
                  <c:v>#N/A</c:v>
                </c:pt>
                <c:pt idx="9">
                  <c:v>8.33</c:v>
                </c:pt>
              </c:numCache>
            </c:numRef>
          </c:val>
        </c:ser>
        <c:dLbls>
          <c:showLegendKey val="0"/>
          <c:showVal val="0"/>
          <c:showCatName val="0"/>
          <c:showSerName val="0"/>
          <c:showPercent val="0"/>
          <c:showBubbleSize val="0"/>
        </c:dLbls>
        <c:gapWidth val="150"/>
        <c:overlap val="100"/>
        <c:axId val="126685952"/>
        <c:axId val="126687488"/>
      </c:barChart>
      <c:catAx>
        <c:axId val="1266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687488"/>
        <c:crosses val="autoZero"/>
        <c:auto val="1"/>
        <c:lblAlgn val="ctr"/>
        <c:lblOffset val="100"/>
        <c:tickLblSkip val="1"/>
        <c:tickMarkSkip val="1"/>
        <c:noMultiLvlLbl val="0"/>
      </c:catAx>
      <c:valAx>
        <c:axId val="12668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8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498</c:v>
                </c:pt>
                <c:pt idx="5">
                  <c:v>517</c:v>
                </c:pt>
                <c:pt idx="8">
                  <c:v>512</c:v>
                </c:pt>
                <c:pt idx="11">
                  <c:v>479</c:v>
                </c:pt>
                <c:pt idx="14">
                  <c:v>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1</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4</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48</c:v>
                </c:pt>
                <c:pt idx="3">
                  <c:v>48</c:v>
                </c:pt>
                <c:pt idx="6">
                  <c:v>44</c:v>
                </c:pt>
                <c:pt idx="9">
                  <c:v>42</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48</c:v>
                </c:pt>
                <c:pt idx="3">
                  <c:v>41</c:v>
                </c:pt>
                <c:pt idx="6">
                  <c:v>44</c:v>
                </c:pt>
                <c:pt idx="9">
                  <c:v>50</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584</c:v>
                </c:pt>
                <c:pt idx="3">
                  <c:v>600</c:v>
                </c:pt>
                <c:pt idx="6">
                  <c:v>591</c:v>
                </c:pt>
                <c:pt idx="9">
                  <c:v>551</c:v>
                </c:pt>
                <c:pt idx="12">
                  <c:v>537</c:v>
                </c:pt>
              </c:numCache>
            </c:numRef>
          </c:val>
        </c:ser>
        <c:dLbls>
          <c:showLegendKey val="0"/>
          <c:showVal val="0"/>
          <c:showCatName val="0"/>
          <c:showSerName val="0"/>
          <c:showPercent val="0"/>
          <c:showBubbleSize val="0"/>
        </c:dLbls>
        <c:gapWidth val="100"/>
        <c:overlap val="100"/>
        <c:axId val="125664256"/>
        <c:axId val="12567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186</c:v>
                </c:pt>
                <c:pt idx="2">
                  <c:v>#N/A</c:v>
                </c:pt>
                <c:pt idx="3">
                  <c:v>#N/A</c:v>
                </c:pt>
                <c:pt idx="4">
                  <c:v>177</c:v>
                </c:pt>
                <c:pt idx="5">
                  <c:v>#N/A</c:v>
                </c:pt>
                <c:pt idx="6">
                  <c:v>#N/A</c:v>
                </c:pt>
                <c:pt idx="7">
                  <c:v>172</c:v>
                </c:pt>
                <c:pt idx="8">
                  <c:v>#N/A</c:v>
                </c:pt>
                <c:pt idx="9">
                  <c:v>#N/A</c:v>
                </c:pt>
                <c:pt idx="10">
                  <c:v>166</c:v>
                </c:pt>
                <c:pt idx="11">
                  <c:v>#N/A</c:v>
                </c:pt>
                <c:pt idx="12">
                  <c:v>#N/A</c:v>
                </c:pt>
                <c:pt idx="13">
                  <c:v>168</c:v>
                </c:pt>
                <c:pt idx="14">
                  <c:v>#N/A</c:v>
                </c:pt>
              </c:numCache>
            </c:numRef>
          </c:val>
          <c:smooth val="0"/>
        </c:ser>
        <c:dLbls>
          <c:showLegendKey val="0"/>
          <c:showVal val="0"/>
          <c:showCatName val="0"/>
          <c:showSerName val="0"/>
          <c:showPercent val="0"/>
          <c:showBubbleSize val="0"/>
        </c:dLbls>
        <c:marker val="1"/>
        <c:smooth val="0"/>
        <c:axId val="125664256"/>
        <c:axId val="125674624"/>
      </c:lineChart>
      <c:catAx>
        <c:axId val="1256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74624"/>
        <c:crosses val="autoZero"/>
        <c:auto val="1"/>
        <c:lblAlgn val="ctr"/>
        <c:lblOffset val="100"/>
        <c:tickLblSkip val="1"/>
        <c:tickMarkSkip val="1"/>
        <c:noMultiLvlLbl val="0"/>
      </c:catAx>
      <c:valAx>
        <c:axId val="12567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6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3830</c:v>
                </c:pt>
                <c:pt idx="5">
                  <c:v>3970</c:v>
                </c:pt>
                <c:pt idx="8">
                  <c:v>3774</c:v>
                </c:pt>
                <c:pt idx="11">
                  <c:v>3938</c:v>
                </c:pt>
                <c:pt idx="14">
                  <c:v>4003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648</c:v>
                </c:pt>
                <c:pt idx="5">
                  <c:v>628</c:v>
                </c:pt>
                <c:pt idx="8">
                  <c:v>574</c:v>
                </c:pt>
                <c:pt idx="11">
                  <c:v>534</c:v>
                </c:pt>
                <c:pt idx="14">
                  <c:v>490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2043</c:v>
                </c:pt>
                <c:pt idx="5">
                  <c:v>2250</c:v>
                </c:pt>
                <c:pt idx="8">
                  <c:v>2351</c:v>
                </c:pt>
                <c:pt idx="11">
                  <c:v>2812</c:v>
                </c:pt>
                <c:pt idx="14">
                  <c:v>2730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467</c:v>
                </c:pt>
                <c:pt idx="3">
                  <c:v>475</c:v>
                </c:pt>
                <c:pt idx="6">
                  <c:v>432</c:v>
                </c:pt>
                <c:pt idx="9">
                  <c:v>412</c:v>
                </c:pt>
                <c:pt idx="12">
                  <c:v>404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299</c:v>
                </c:pt>
                <c:pt idx="3">
                  <c:v>255</c:v>
                </c:pt>
                <c:pt idx="6">
                  <c:v>211</c:v>
                </c:pt>
                <c:pt idx="9">
                  <c:v>172</c:v>
                </c:pt>
                <c:pt idx="12">
                  <c:v>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716</c:v>
                </c:pt>
                <c:pt idx="3">
                  <c:v>772</c:v>
                </c:pt>
                <c:pt idx="6">
                  <c:v>812</c:v>
                </c:pt>
                <c:pt idx="9">
                  <c:v>866</c:v>
                </c:pt>
                <c:pt idx="12">
                  <c:v>896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48</c:v>
                </c:pt>
                <c:pt idx="3">
                  <c:v>42</c:v>
                </c:pt>
                <c:pt idx="6">
                  <c:v>37</c:v>
                </c:pt>
                <c:pt idx="9">
                  <c:v>32</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5026</c:v>
                </c:pt>
                <c:pt idx="3">
                  <c:v>5095</c:v>
                </c:pt>
                <c:pt idx="6">
                  <c:v>5052</c:v>
                </c:pt>
                <c:pt idx="9">
                  <c:v>5040</c:v>
                </c:pt>
                <c:pt idx="12">
                  <c:v>5195</c:v>
                </c:pt>
              </c:numCache>
            </c:numRef>
          </c:val>
        </c:ser>
        <c:dLbls>
          <c:showLegendKey val="0"/>
          <c:showVal val="0"/>
          <c:showCatName val="0"/>
          <c:showSerName val="0"/>
          <c:showPercent val="0"/>
          <c:showBubbleSize val="0"/>
        </c:dLbls>
        <c:gapWidth val="100"/>
        <c:overlap val="100"/>
        <c:axId val="118905856"/>
        <c:axId val="11890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905856"/>
        <c:axId val="118908032"/>
      </c:lineChart>
      <c:catAx>
        <c:axId val="1189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908032"/>
        <c:crosses val="autoZero"/>
        <c:auto val="1"/>
        <c:lblAlgn val="ctr"/>
        <c:lblOffset val="100"/>
        <c:tickLblSkip val="1"/>
        <c:tickMarkSkip val="1"/>
        <c:noMultiLvlLbl val="0"/>
      </c:catAx>
      <c:valAx>
        <c:axId val="11890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1,743
1,739
594.87
4,604,384
4,393,655
193,580
2,383,888
5,189,641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5141</xdr:rowOff>
    </xdr:from>
    <xdr:to>
      <xdr:col>7</xdr:col>
      <xdr:colOff>152400</xdr:colOff>
      <xdr:row>45</xdr:row>
      <xdr:rowOff>16631</xdr:rowOff>
    </xdr:to>
    <xdr:cxnSp macro="">
      <xdr:nvCxnSpPr>
        <xdr:cNvPr id="69" name="直線コネクタ 68"/>
        <xdr:cNvCxnSpPr/>
      </xdr:nvCxnSpPr>
      <xdr:spPr>
        <a:xfrm>
          <a:off x="4114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5141</xdr:rowOff>
    </xdr:from>
    <xdr:to>
      <xdr:col>6</xdr:col>
      <xdr:colOff>0</xdr:colOff>
      <xdr:row>45</xdr:row>
      <xdr:rowOff>5141</xdr:rowOff>
    </xdr:to>
    <xdr:cxnSp macro="">
      <xdr:nvCxnSpPr>
        <xdr:cNvPr id="72" name="直線コネクタ 71"/>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5141</xdr:rowOff>
    </xdr:to>
    <xdr:cxnSp macro="">
      <xdr:nvCxnSpPr>
        <xdr:cNvPr id="75" name="直線コネクタ 74"/>
        <xdr:cNvCxnSpPr/>
      </xdr:nvCxnSpPr>
      <xdr:spPr>
        <a:xfrm>
          <a:off x="2336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153609</xdr:rowOff>
    </xdr:from>
    <xdr:to>
      <xdr:col>3</xdr:col>
      <xdr:colOff>279400</xdr:colOff>
      <xdr:row>44</xdr:row>
      <xdr:rowOff>165100</xdr:rowOff>
    </xdr:to>
    <xdr:cxnSp macro="">
      <xdr:nvCxnSpPr>
        <xdr:cNvPr id="78" name="直線コネクタ 77"/>
        <xdr:cNvCxnSpPr/>
      </xdr:nvCxnSpPr>
      <xdr:spPr>
        <a:xfrm>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56848</xdr:rowOff>
    </xdr:from>
    <xdr:to>
      <xdr:col>3</xdr:col>
      <xdr:colOff>330200</xdr:colOff>
      <xdr:row>44</xdr:row>
      <xdr:rowOff>158448</xdr:rowOff>
    </xdr:to>
    <xdr:sp macro="" textlink="">
      <xdr:nvSpPr>
        <xdr:cNvPr id="79" name="フローチャート : 判断 78"/>
        <xdr:cNvSpPr/>
      </xdr:nvSpPr>
      <xdr:spPr>
        <a:xfrm>
          <a:off x="2286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168625</xdr:rowOff>
    </xdr:from>
    <xdr:ext cx="762000" cy="259045"/>
    <xdr:sp macro="" textlink="">
      <xdr:nvSpPr>
        <xdr:cNvPr id="80" name="テキスト ボックス 79"/>
        <xdr:cNvSpPr txBox="1"/>
      </xdr:nvSpPr>
      <xdr:spPr>
        <a:xfrm>
          <a:off x="1955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81" name="フローチャート : 判断 80"/>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157134</xdr:rowOff>
    </xdr:from>
    <xdr:ext cx="762000" cy="259045"/>
    <xdr:sp macro="" textlink="">
      <xdr:nvSpPr>
        <xdr:cNvPr id="82" name="テキスト ボックス 81"/>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137281</xdr:rowOff>
    </xdr:from>
    <xdr:to>
      <xdr:col>7</xdr:col>
      <xdr:colOff>203200</xdr:colOff>
      <xdr:row>45</xdr:row>
      <xdr:rowOff>67431</xdr:rowOff>
    </xdr:to>
    <xdr:sp macro="" textlink="">
      <xdr:nvSpPr>
        <xdr:cNvPr id="88" name="円/楕円 87"/>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33158</xdr:rowOff>
    </xdr:from>
    <xdr:ext cx="762000" cy="259045"/>
    <xdr:sp macro="" textlink="">
      <xdr:nvSpPr>
        <xdr:cNvPr id="89" name="財政力該当値テキスト"/>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125791</xdr:rowOff>
    </xdr:from>
    <xdr:to>
      <xdr:col>6</xdr:col>
      <xdr:colOff>50800</xdr:colOff>
      <xdr:row>45</xdr:row>
      <xdr:rowOff>55941</xdr:rowOff>
    </xdr:to>
    <xdr:sp macro="" textlink="">
      <xdr:nvSpPr>
        <xdr:cNvPr id="90" name="円/楕円 89"/>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40718</xdr:rowOff>
    </xdr:from>
    <xdr:ext cx="736600" cy="259045"/>
    <xdr:sp macro="" textlink="">
      <xdr:nvSpPr>
        <xdr:cNvPr id="91" name="テキスト ボックス 90"/>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125791</xdr:rowOff>
    </xdr:from>
    <xdr:to>
      <xdr:col>4</xdr:col>
      <xdr:colOff>533400</xdr:colOff>
      <xdr:row>45</xdr:row>
      <xdr:rowOff>55941</xdr:rowOff>
    </xdr:to>
    <xdr:sp macro="" textlink="">
      <xdr:nvSpPr>
        <xdr:cNvPr id="92" name="円/楕円 91"/>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40718</xdr:rowOff>
    </xdr:from>
    <xdr:ext cx="762000" cy="259045"/>
    <xdr:sp macro="" textlink="">
      <xdr:nvSpPr>
        <xdr:cNvPr id="93" name="テキスト ボックス 92"/>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4" name="円/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102809</xdr:rowOff>
    </xdr:from>
    <xdr:to>
      <xdr:col>2</xdr:col>
      <xdr:colOff>127000</xdr:colOff>
      <xdr:row>45</xdr:row>
      <xdr:rowOff>32959</xdr:rowOff>
    </xdr:to>
    <xdr:sp macro="" textlink="">
      <xdr:nvSpPr>
        <xdr:cNvPr id="96" name="円/楕円 95"/>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17736</xdr:rowOff>
    </xdr:from>
    <xdr:ext cx="762000" cy="259045"/>
    <xdr:sp macro="" textlink="">
      <xdr:nvSpPr>
        <xdr:cNvPr id="97" name="テキスト ボックス 96"/>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普通交付税の減少や自給飼料センターの運営開始に伴い、初年度のため運営費に対し飼料売払い収入が少ないことから比率の低下が見られた。今後とも、地方交付税に依存した財政構造を鑑み、町税等の自主財源の確保、職員定数の適正化などの目標に沿った人件費の適正化及び経常経費の削減等の見直しを継続的に実施し、経常収支比率の低下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58238</xdr:rowOff>
    </xdr:from>
    <xdr:to>
      <xdr:col>7</xdr:col>
      <xdr:colOff>152400</xdr:colOff>
      <xdr:row>62</xdr:row>
      <xdr:rowOff>165100</xdr:rowOff>
    </xdr:to>
    <xdr:cxnSp macro="">
      <xdr:nvCxnSpPr>
        <xdr:cNvPr id="134" name="直線コネクタ 133"/>
        <xdr:cNvCxnSpPr/>
      </xdr:nvCxnSpPr>
      <xdr:spPr>
        <a:xfrm>
          <a:off x="4114800" y="10688138"/>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42471</xdr:rowOff>
    </xdr:from>
    <xdr:ext cx="762000" cy="259045"/>
    <xdr:sp macro="" textlink="">
      <xdr:nvSpPr>
        <xdr:cNvPr id="135" name="財政構造の弾力性平均値テキスト"/>
        <xdr:cNvSpPr txBox="1"/>
      </xdr:nvSpPr>
      <xdr:spPr>
        <a:xfrm>
          <a:off x="5041900" y="108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58238</xdr:rowOff>
    </xdr:from>
    <xdr:to>
      <xdr:col>6</xdr:col>
      <xdr:colOff>0</xdr:colOff>
      <xdr:row>64</xdr:row>
      <xdr:rowOff>32476</xdr:rowOff>
    </xdr:to>
    <xdr:cxnSp macro="">
      <xdr:nvCxnSpPr>
        <xdr:cNvPr id="137" name="直線コネクタ 136"/>
        <xdr:cNvCxnSpPr/>
      </xdr:nvCxnSpPr>
      <xdr:spPr>
        <a:xfrm flipV="1">
          <a:off x="3225800" y="10688138"/>
          <a:ext cx="8890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43923</xdr:rowOff>
    </xdr:from>
    <xdr:ext cx="736600" cy="259045"/>
    <xdr:sp macro="" textlink="">
      <xdr:nvSpPr>
        <xdr:cNvPr id="139" name="テキスト ボックス 138"/>
        <xdr:cNvSpPr txBox="1"/>
      </xdr:nvSpPr>
      <xdr:spPr>
        <a:xfrm>
          <a:off x="3733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38463</xdr:rowOff>
    </xdr:from>
    <xdr:to>
      <xdr:col>4</xdr:col>
      <xdr:colOff>482600</xdr:colOff>
      <xdr:row>64</xdr:row>
      <xdr:rowOff>32476</xdr:rowOff>
    </xdr:to>
    <xdr:cxnSp macro="">
      <xdr:nvCxnSpPr>
        <xdr:cNvPr id="140" name="直線コネクタ 139"/>
        <xdr:cNvCxnSpPr/>
      </xdr:nvCxnSpPr>
      <xdr:spPr>
        <a:xfrm>
          <a:off x="2336800" y="10839813"/>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38463</xdr:rowOff>
    </xdr:from>
    <xdr:to>
      <xdr:col>3</xdr:col>
      <xdr:colOff>279400</xdr:colOff>
      <xdr:row>63</xdr:row>
      <xdr:rowOff>155666</xdr:rowOff>
    </xdr:to>
    <xdr:cxnSp macro="">
      <xdr:nvCxnSpPr>
        <xdr:cNvPr id="143" name="直線コネクタ 142"/>
        <xdr:cNvCxnSpPr/>
      </xdr:nvCxnSpPr>
      <xdr:spPr>
        <a:xfrm flipV="1">
          <a:off x="1447800" y="1083981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35923</xdr:rowOff>
    </xdr:from>
    <xdr:to>
      <xdr:col>3</xdr:col>
      <xdr:colOff>330200</xdr:colOff>
      <xdr:row>63</xdr:row>
      <xdr:rowOff>137523</xdr:rowOff>
    </xdr:to>
    <xdr:sp macro="" textlink="">
      <xdr:nvSpPr>
        <xdr:cNvPr id="144" name="フローチャート : 判断 143"/>
        <xdr:cNvSpPr/>
      </xdr:nvSpPr>
      <xdr:spPr>
        <a:xfrm>
          <a:off x="2286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122300</xdr:rowOff>
    </xdr:from>
    <xdr:ext cx="762000" cy="259045"/>
    <xdr:sp macro="" textlink="">
      <xdr:nvSpPr>
        <xdr:cNvPr id="145" name="テキスト ボックス 144"/>
        <xdr:cNvSpPr txBox="1"/>
      </xdr:nvSpPr>
      <xdr:spPr>
        <a:xfrm>
          <a:off x="1955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9253</xdr:rowOff>
    </xdr:from>
    <xdr:to>
      <xdr:col>2</xdr:col>
      <xdr:colOff>127000</xdr:colOff>
      <xdr:row>64</xdr:row>
      <xdr:rowOff>110853</xdr:rowOff>
    </xdr:to>
    <xdr:sp macro="" textlink="">
      <xdr:nvSpPr>
        <xdr:cNvPr id="146" name="フローチャート : 判断 145"/>
        <xdr:cNvSpPr/>
      </xdr:nvSpPr>
      <xdr:spPr>
        <a:xfrm>
          <a:off x="1397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95630</xdr:rowOff>
    </xdr:from>
    <xdr:ext cx="762000" cy="259045"/>
    <xdr:sp macro="" textlink="">
      <xdr:nvSpPr>
        <xdr:cNvPr id="147" name="テキスト ボックス 146"/>
        <xdr:cNvSpPr txBox="1"/>
      </xdr:nvSpPr>
      <xdr:spPr>
        <a:xfrm>
          <a:off x="1066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3" name="円/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7438</xdr:rowOff>
    </xdr:from>
    <xdr:to>
      <xdr:col>6</xdr:col>
      <xdr:colOff>50800</xdr:colOff>
      <xdr:row>62</xdr:row>
      <xdr:rowOff>109038</xdr:rowOff>
    </xdr:to>
    <xdr:sp macro="" textlink="">
      <xdr:nvSpPr>
        <xdr:cNvPr id="155" name="円/楕円 154"/>
        <xdr:cNvSpPr/>
      </xdr:nvSpPr>
      <xdr:spPr>
        <a:xfrm>
          <a:off x="4064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119215</xdr:rowOff>
    </xdr:from>
    <xdr:ext cx="736600" cy="259045"/>
    <xdr:sp macro="" textlink="">
      <xdr:nvSpPr>
        <xdr:cNvPr id="156" name="テキスト ボックス 155"/>
        <xdr:cNvSpPr txBox="1"/>
      </xdr:nvSpPr>
      <xdr:spPr>
        <a:xfrm>
          <a:off x="3733800" y="10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153126</xdr:rowOff>
    </xdr:from>
    <xdr:to>
      <xdr:col>4</xdr:col>
      <xdr:colOff>533400</xdr:colOff>
      <xdr:row>64</xdr:row>
      <xdr:rowOff>83276</xdr:rowOff>
    </xdr:to>
    <xdr:sp macro="" textlink="">
      <xdr:nvSpPr>
        <xdr:cNvPr id="157" name="円/楕円 156"/>
        <xdr:cNvSpPr/>
      </xdr:nvSpPr>
      <xdr:spPr>
        <a:xfrm>
          <a:off x="3175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68053</xdr:rowOff>
    </xdr:from>
    <xdr:ext cx="762000" cy="259045"/>
    <xdr:sp macro="" textlink="">
      <xdr:nvSpPr>
        <xdr:cNvPr id="158" name="テキスト ボックス 157"/>
        <xdr:cNvSpPr txBox="1"/>
      </xdr:nvSpPr>
      <xdr:spPr>
        <a:xfrm>
          <a:off x="2844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159113</xdr:rowOff>
    </xdr:from>
    <xdr:to>
      <xdr:col>3</xdr:col>
      <xdr:colOff>330200</xdr:colOff>
      <xdr:row>63</xdr:row>
      <xdr:rowOff>89263</xdr:rowOff>
    </xdr:to>
    <xdr:sp macro="" textlink="">
      <xdr:nvSpPr>
        <xdr:cNvPr id="159" name="円/楕円 158"/>
        <xdr:cNvSpPr/>
      </xdr:nvSpPr>
      <xdr:spPr>
        <a:xfrm>
          <a:off x="2286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99440</xdr:rowOff>
    </xdr:from>
    <xdr:ext cx="762000" cy="259045"/>
    <xdr:sp macro="" textlink="">
      <xdr:nvSpPr>
        <xdr:cNvPr id="160" name="テキスト ボックス 159"/>
        <xdr:cNvSpPr txBox="1"/>
      </xdr:nvSpPr>
      <xdr:spPr>
        <a:xfrm>
          <a:off x="1955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104866</xdr:rowOff>
    </xdr:from>
    <xdr:to>
      <xdr:col>2</xdr:col>
      <xdr:colOff>127000</xdr:colOff>
      <xdr:row>64</xdr:row>
      <xdr:rowOff>35016</xdr:rowOff>
    </xdr:to>
    <xdr:sp macro="" textlink="">
      <xdr:nvSpPr>
        <xdr:cNvPr id="161" name="円/楕円 160"/>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45193</xdr:rowOff>
    </xdr:from>
    <xdr:ext cx="762000" cy="259045"/>
    <xdr:sp macro="" textlink="">
      <xdr:nvSpPr>
        <xdr:cNvPr id="162" name="テキスト ボックス 161"/>
        <xdr:cNvSpPr txBox="1"/>
      </xdr:nvSpPr>
      <xdr:spPr>
        <a:xfrm>
          <a:off x="1066800" y="1067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[604,256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数の適正化の推進による人件費の抑制など経費削減に努めているが、類似団体平均を上回る数値となっている。引き続き職員定数の適正化の推進や事務事業評価に基づく事業の見直し等により更なる経費の抑制に努める。また、施設の老朽化にともなう修繕費用も増加傾向にあり、適正な維持管理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116613</xdr:rowOff>
    </xdr:from>
    <xdr:to>
      <xdr:col>7</xdr:col>
      <xdr:colOff>152400</xdr:colOff>
      <xdr:row>85</xdr:row>
      <xdr:rowOff>37455</xdr:rowOff>
    </xdr:to>
    <xdr:cxnSp macro="">
      <xdr:nvCxnSpPr>
        <xdr:cNvPr id="196" name="直線コネクタ 195"/>
        <xdr:cNvCxnSpPr/>
      </xdr:nvCxnSpPr>
      <xdr:spPr>
        <a:xfrm>
          <a:off x="4114800" y="14518413"/>
          <a:ext cx="838200" cy="9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23700</xdr:rowOff>
    </xdr:from>
    <xdr:ext cx="762000" cy="259045"/>
    <xdr:sp macro="" textlink="">
      <xdr:nvSpPr>
        <xdr:cNvPr id="197" name="人件費・物件費等の状況平均値テキスト"/>
        <xdr:cNvSpPr txBox="1"/>
      </xdr:nvSpPr>
      <xdr:spPr>
        <a:xfrm>
          <a:off x="5041900" y="14082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78070</xdr:rowOff>
    </xdr:from>
    <xdr:to>
      <xdr:col>6</xdr:col>
      <xdr:colOff>0</xdr:colOff>
      <xdr:row>84</xdr:row>
      <xdr:rowOff>116613</xdr:rowOff>
    </xdr:to>
    <xdr:cxnSp macro="">
      <xdr:nvCxnSpPr>
        <xdr:cNvPr id="199" name="直線コネクタ 198"/>
        <xdr:cNvCxnSpPr/>
      </xdr:nvCxnSpPr>
      <xdr:spPr>
        <a:xfrm>
          <a:off x="3225800" y="14479870"/>
          <a:ext cx="889000" cy="3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97384</xdr:rowOff>
    </xdr:from>
    <xdr:ext cx="736600" cy="259045"/>
    <xdr:sp macro="" textlink="">
      <xdr:nvSpPr>
        <xdr:cNvPr id="201" name="テキスト ボックス 200"/>
        <xdr:cNvSpPr txBox="1"/>
      </xdr:nvSpPr>
      <xdr:spPr>
        <a:xfrm>
          <a:off x="3733800" y="1398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42390</xdr:rowOff>
    </xdr:from>
    <xdr:to>
      <xdr:col>4</xdr:col>
      <xdr:colOff>482600</xdr:colOff>
      <xdr:row>84</xdr:row>
      <xdr:rowOff>78070</xdr:rowOff>
    </xdr:to>
    <xdr:cxnSp macro="">
      <xdr:nvCxnSpPr>
        <xdr:cNvPr id="202" name="直線コネクタ 201"/>
        <xdr:cNvCxnSpPr/>
      </xdr:nvCxnSpPr>
      <xdr:spPr>
        <a:xfrm>
          <a:off x="2336800" y="14444190"/>
          <a:ext cx="8890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39481</xdr:rowOff>
    </xdr:from>
    <xdr:ext cx="762000" cy="259045"/>
    <xdr:sp macro="" textlink="">
      <xdr:nvSpPr>
        <xdr:cNvPr id="204" name="テキスト ボックス 203"/>
        <xdr:cNvSpPr txBox="1"/>
      </xdr:nvSpPr>
      <xdr:spPr>
        <a:xfrm>
          <a:off x="2844800" y="139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8792</xdr:rowOff>
    </xdr:from>
    <xdr:to>
      <xdr:col>3</xdr:col>
      <xdr:colOff>279400</xdr:colOff>
      <xdr:row>84</xdr:row>
      <xdr:rowOff>42390</xdr:rowOff>
    </xdr:to>
    <xdr:cxnSp macro="">
      <xdr:nvCxnSpPr>
        <xdr:cNvPr id="205" name="直線コネクタ 204"/>
        <xdr:cNvCxnSpPr/>
      </xdr:nvCxnSpPr>
      <xdr:spPr>
        <a:xfrm>
          <a:off x="1447800" y="14410592"/>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158105</xdr:rowOff>
    </xdr:from>
    <xdr:to>
      <xdr:col>7</xdr:col>
      <xdr:colOff>203200</xdr:colOff>
      <xdr:row>85</xdr:row>
      <xdr:rowOff>88255</xdr:rowOff>
    </xdr:to>
    <xdr:sp macro="" textlink="">
      <xdr:nvSpPr>
        <xdr:cNvPr id="215" name="円/楕円 214"/>
        <xdr:cNvSpPr/>
      </xdr:nvSpPr>
      <xdr:spPr>
        <a:xfrm>
          <a:off x="4902200" y="145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130182</xdr:rowOff>
    </xdr:from>
    <xdr:ext cx="762000" cy="259045"/>
    <xdr:sp macro="" textlink="">
      <xdr:nvSpPr>
        <xdr:cNvPr id="216" name="人件費・物件費等の状況該当値テキスト"/>
        <xdr:cNvSpPr txBox="1"/>
      </xdr:nvSpPr>
      <xdr:spPr>
        <a:xfrm>
          <a:off x="5041900" y="145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604,256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65813</xdr:rowOff>
    </xdr:from>
    <xdr:to>
      <xdr:col>6</xdr:col>
      <xdr:colOff>50800</xdr:colOff>
      <xdr:row>84</xdr:row>
      <xdr:rowOff>167413</xdr:rowOff>
    </xdr:to>
    <xdr:sp macro="" textlink="">
      <xdr:nvSpPr>
        <xdr:cNvPr id="217" name="円/楕円 216"/>
        <xdr:cNvSpPr/>
      </xdr:nvSpPr>
      <xdr:spPr>
        <a:xfrm>
          <a:off x="4064000" y="144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152190</xdr:rowOff>
    </xdr:from>
    <xdr:ext cx="736600" cy="259045"/>
    <xdr:sp macro="" textlink="">
      <xdr:nvSpPr>
        <xdr:cNvPr id="218" name="テキスト ボックス 217"/>
        <xdr:cNvSpPr txBox="1"/>
      </xdr:nvSpPr>
      <xdr:spPr>
        <a:xfrm>
          <a:off x="3733800" y="145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535,410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27270</xdr:rowOff>
    </xdr:from>
    <xdr:to>
      <xdr:col>4</xdr:col>
      <xdr:colOff>533400</xdr:colOff>
      <xdr:row>84</xdr:row>
      <xdr:rowOff>128870</xdr:rowOff>
    </xdr:to>
    <xdr:sp macro="" textlink="">
      <xdr:nvSpPr>
        <xdr:cNvPr id="219" name="円/楕円 218"/>
        <xdr:cNvSpPr/>
      </xdr:nvSpPr>
      <xdr:spPr>
        <a:xfrm>
          <a:off x="3175000" y="144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113647</xdr:rowOff>
    </xdr:from>
    <xdr:ext cx="762000" cy="259045"/>
    <xdr:sp macro="" textlink="">
      <xdr:nvSpPr>
        <xdr:cNvPr id="220" name="テキスト ボックス 219"/>
        <xdr:cNvSpPr txBox="1"/>
      </xdr:nvSpPr>
      <xdr:spPr>
        <a:xfrm>
          <a:off x="2844800" y="145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506,658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163040</xdr:rowOff>
    </xdr:from>
    <xdr:to>
      <xdr:col>3</xdr:col>
      <xdr:colOff>330200</xdr:colOff>
      <xdr:row>84</xdr:row>
      <xdr:rowOff>93190</xdr:rowOff>
    </xdr:to>
    <xdr:sp macro="" textlink="">
      <xdr:nvSpPr>
        <xdr:cNvPr id="221" name="円/楕円 220"/>
        <xdr:cNvSpPr/>
      </xdr:nvSpPr>
      <xdr:spPr>
        <a:xfrm>
          <a:off x="2286000" y="143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77967</xdr:rowOff>
    </xdr:from>
    <xdr:ext cx="762000" cy="259045"/>
    <xdr:sp macro="" textlink="">
      <xdr:nvSpPr>
        <xdr:cNvPr id="222" name="テキスト ボックス 221"/>
        <xdr:cNvSpPr txBox="1"/>
      </xdr:nvSpPr>
      <xdr:spPr>
        <a:xfrm>
          <a:off x="1955800" y="1447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129442</xdr:rowOff>
    </xdr:from>
    <xdr:to>
      <xdr:col>2</xdr:col>
      <xdr:colOff>127000</xdr:colOff>
      <xdr:row>84</xdr:row>
      <xdr:rowOff>59592</xdr:rowOff>
    </xdr:to>
    <xdr:sp macro="" textlink="">
      <xdr:nvSpPr>
        <xdr:cNvPr id="223" name="円/楕円 222"/>
        <xdr:cNvSpPr/>
      </xdr:nvSpPr>
      <xdr:spPr>
        <a:xfrm>
          <a:off x="1397000" y="14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44369</xdr:rowOff>
    </xdr:from>
    <xdr:ext cx="762000" cy="259045"/>
    <xdr:sp macro="" textlink="">
      <xdr:nvSpPr>
        <xdr:cNvPr id="224" name="テキスト ボックス 223"/>
        <xdr:cNvSpPr txBox="1"/>
      </xdr:nvSpPr>
      <xdr:spPr>
        <a:xfrm>
          <a:off x="1066800" y="144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・類似団体平均値を上回る数値であり、給与の適正化に努める。また、手当については役職加算の廃止や管理職手当の定額化などを行い、給与費総体の抑制に努めている。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92456</xdr:rowOff>
    </xdr:from>
    <xdr:to>
      <xdr:col>24</xdr:col>
      <xdr:colOff>558800</xdr:colOff>
      <xdr:row>86</xdr:row>
      <xdr:rowOff>53339</xdr:rowOff>
    </xdr:to>
    <xdr:cxnSp macro="">
      <xdr:nvCxnSpPr>
        <xdr:cNvPr id="251" name="直線コネクタ 250"/>
        <xdr:cNvCxnSpPr/>
      </xdr:nvCxnSpPr>
      <xdr:spPr>
        <a:xfrm flipV="1">
          <a:off x="17018000" y="14151356"/>
          <a:ext cx="0" cy="6466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7383</xdr:rowOff>
    </xdr:from>
    <xdr:ext cx="762000" cy="259045"/>
    <xdr:sp macro="" textlink="">
      <xdr:nvSpPr>
        <xdr:cNvPr id="254" name="給与水準   （国との比較）最大値テキスト"/>
        <xdr:cNvSpPr txBox="1"/>
      </xdr:nvSpPr>
      <xdr:spPr>
        <a:xfrm>
          <a:off x="17106900" y="1389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82</xdr:row>
      <xdr:rowOff>92456</xdr:rowOff>
    </xdr:from>
    <xdr:to>
      <xdr:col>24</xdr:col>
      <xdr:colOff>647700</xdr:colOff>
      <xdr:row>82</xdr:row>
      <xdr:rowOff>92456</xdr:rowOff>
    </xdr:to>
    <xdr:cxnSp macro="">
      <xdr:nvCxnSpPr>
        <xdr:cNvPr id="255" name="直線コネクタ 254"/>
        <xdr:cNvCxnSpPr/>
      </xdr:nvCxnSpPr>
      <xdr:spPr>
        <a:xfrm>
          <a:off x="16929100" y="1415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88</xdr:row>
      <xdr:rowOff>86868</xdr:rowOff>
    </xdr:to>
    <xdr:cxnSp macro="">
      <xdr:nvCxnSpPr>
        <xdr:cNvPr id="256" name="直線コネクタ 255"/>
        <xdr:cNvCxnSpPr/>
      </xdr:nvCxnSpPr>
      <xdr:spPr>
        <a:xfrm flipV="1">
          <a:off x="16179800" y="14798039"/>
          <a:ext cx="8382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106190</xdr:rowOff>
    </xdr:from>
    <xdr:ext cx="762000" cy="259045"/>
    <xdr:sp macro="" textlink="">
      <xdr:nvSpPr>
        <xdr:cNvPr id="257" name="給与水準   （国との比較）平均値テキスト"/>
        <xdr:cNvSpPr txBox="1"/>
      </xdr:nvSpPr>
      <xdr:spPr>
        <a:xfrm>
          <a:off x="17106900" y="1433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89663</xdr:rowOff>
    </xdr:from>
    <xdr:to>
      <xdr:col>24</xdr:col>
      <xdr:colOff>609600</xdr:colOff>
      <xdr:row>85</xdr:row>
      <xdr:rowOff>19813</xdr:rowOff>
    </xdr:to>
    <xdr:sp macro="" textlink="">
      <xdr:nvSpPr>
        <xdr:cNvPr id="258" name="フローチャート : 判断 257"/>
        <xdr:cNvSpPr/>
      </xdr:nvSpPr>
      <xdr:spPr>
        <a:xfrm>
          <a:off x="169672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86868</xdr:rowOff>
    </xdr:from>
    <xdr:to>
      <xdr:col>23</xdr:col>
      <xdr:colOff>406400</xdr:colOff>
      <xdr:row>88</xdr:row>
      <xdr:rowOff>120650</xdr:rowOff>
    </xdr:to>
    <xdr:cxnSp macro="">
      <xdr:nvCxnSpPr>
        <xdr:cNvPr id="259" name="直線コネクタ 258"/>
        <xdr:cNvCxnSpPr/>
      </xdr:nvCxnSpPr>
      <xdr:spPr>
        <a:xfrm flipV="1">
          <a:off x="15290800" y="1517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123189</xdr:rowOff>
    </xdr:from>
    <xdr:to>
      <xdr:col>23</xdr:col>
      <xdr:colOff>457200</xdr:colOff>
      <xdr:row>87</xdr:row>
      <xdr:rowOff>53339</xdr:rowOff>
    </xdr:to>
    <xdr:sp macro="" textlink="">
      <xdr:nvSpPr>
        <xdr:cNvPr id="260" name="フローチャート : 判断 259"/>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61" name="テキスト ボックス 260"/>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88</xdr:row>
      <xdr:rowOff>120650</xdr:rowOff>
    </xdr:to>
    <xdr:cxnSp macro="">
      <xdr:nvCxnSpPr>
        <xdr:cNvPr id="262" name="直線コネクタ 261"/>
        <xdr:cNvCxnSpPr/>
      </xdr:nvCxnSpPr>
      <xdr:spPr>
        <a:xfrm>
          <a:off x="14401800" y="14788387"/>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113537</xdr:rowOff>
    </xdr:from>
    <xdr:to>
      <xdr:col>22</xdr:col>
      <xdr:colOff>254000</xdr:colOff>
      <xdr:row>87</xdr:row>
      <xdr:rowOff>43687</xdr:rowOff>
    </xdr:to>
    <xdr:sp macro="" textlink="">
      <xdr:nvSpPr>
        <xdr:cNvPr id="263" name="フローチャート : 判断 262"/>
        <xdr:cNvSpPr/>
      </xdr:nvSpPr>
      <xdr:spPr>
        <a:xfrm>
          <a:off x="15240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53864</xdr:rowOff>
    </xdr:from>
    <xdr:ext cx="762000" cy="259045"/>
    <xdr:sp macro="" textlink="">
      <xdr:nvSpPr>
        <xdr:cNvPr id="264" name="テキスト ボックス 263"/>
        <xdr:cNvSpPr txBox="1"/>
      </xdr:nvSpPr>
      <xdr:spPr>
        <a:xfrm>
          <a:off x="14909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9906</xdr:rowOff>
    </xdr:from>
    <xdr:to>
      <xdr:col>21</xdr:col>
      <xdr:colOff>0</xdr:colOff>
      <xdr:row>86</xdr:row>
      <xdr:rowOff>43687</xdr:rowOff>
    </xdr:to>
    <xdr:cxnSp macro="">
      <xdr:nvCxnSpPr>
        <xdr:cNvPr id="265" name="直線コネクタ 264"/>
        <xdr:cNvCxnSpPr/>
      </xdr:nvCxnSpPr>
      <xdr:spPr>
        <a:xfrm>
          <a:off x="13512800" y="14754606"/>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99313</xdr:rowOff>
    </xdr:from>
    <xdr:to>
      <xdr:col>21</xdr:col>
      <xdr:colOff>50800</xdr:colOff>
      <xdr:row>85</xdr:row>
      <xdr:rowOff>29463</xdr:rowOff>
    </xdr:to>
    <xdr:sp macro="" textlink="">
      <xdr:nvSpPr>
        <xdr:cNvPr id="266" name="フローチャート : 判断 265"/>
        <xdr:cNvSpPr/>
      </xdr:nvSpPr>
      <xdr:spPr>
        <a:xfrm>
          <a:off x="143510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39640</xdr:rowOff>
    </xdr:from>
    <xdr:ext cx="762000" cy="259045"/>
    <xdr:sp macro="" textlink="">
      <xdr:nvSpPr>
        <xdr:cNvPr id="267" name="テキスト ボックス 266"/>
        <xdr:cNvSpPr txBox="1"/>
      </xdr:nvSpPr>
      <xdr:spPr>
        <a:xfrm>
          <a:off x="14020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8" name="フローチャート : 判断 267"/>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9" name="テキスト ボックス 268"/>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5" name="円/楕円 274"/>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6"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36068</xdr:rowOff>
    </xdr:from>
    <xdr:to>
      <xdr:col>23</xdr:col>
      <xdr:colOff>457200</xdr:colOff>
      <xdr:row>88</xdr:row>
      <xdr:rowOff>137668</xdr:rowOff>
    </xdr:to>
    <xdr:sp macro="" textlink="">
      <xdr:nvSpPr>
        <xdr:cNvPr id="277" name="円/楕円 276"/>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78" name="テキスト ボックス 277"/>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9" name="円/楕円 278"/>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80" name="テキスト ボックス 279"/>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81" name="円/楕円 280"/>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79264</xdr:rowOff>
    </xdr:from>
    <xdr:ext cx="762000" cy="259045"/>
    <xdr:sp macro="" textlink="">
      <xdr:nvSpPr>
        <xdr:cNvPr id="282" name="テキスト ボックス 281"/>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130556</xdr:rowOff>
    </xdr:from>
    <xdr:to>
      <xdr:col>19</xdr:col>
      <xdr:colOff>533400</xdr:colOff>
      <xdr:row>86</xdr:row>
      <xdr:rowOff>60706</xdr:rowOff>
    </xdr:to>
    <xdr:sp macro="" textlink="">
      <xdr:nvSpPr>
        <xdr:cNvPr id="283" name="円/楕円 282"/>
        <xdr:cNvSpPr/>
      </xdr:nvSpPr>
      <xdr:spPr>
        <a:xfrm>
          <a:off x="13462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45483</xdr:rowOff>
    </xdr:from>
    <xdr:ext cx="762000" cy="259045"/>
    <xdr:sp macro="" textlink="">
      <xdr:nvSpPr>
        <xdr:cNvPr id="284" name="テキスト ボックス 283"/>
        <xdr:cNvSpPr txBox="1"/>
      </xdr:nvSpPr>
      <xdr:spPr>
        <a:xfrm>
          <a:off x="13131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「行政改革大綱」「集中改革プラン」等に基づく新規採用抑制により職員定数の適正化を進めてきているが、類似団体平均を上回る数値となっている。今後も計画的な定員管理の適正化を図る。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4" name="直線コネクタ 313"/>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5"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6" name="直線コネクタ 315"/>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7"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18" name="直線コネクタ 317"/>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64960</xdr:rowOff>
    </xdr:from>
    <xdr:to>
      <xdr:col>24</xdr:col>
      <xdr:colOff>558800</xdr:colOff>
      <xdr:row>62</xdr:row>
      <xdr:rowOff>89091</xdr:rowOff>
    </xdr:to>
    <xdr:cxnSp macro="">
      <xdr:nvCxnSpPr>
        <xdr:cNvPr id="319" name="直線コネクタ 318"/>
        <xdr:cNvCxnSpPr/>
      </xdr:nvCxnSpPr>
      <xdr:spPr>
        <a:xfrm>
          <a:off x="16179800" y="1069486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138045</xdr:rowOff>
    </xdr:from>
    <xdr:ext cx="762000" cy="259045"/>
    <xdr:sp macro="" textlink="">
      <xdr:nvSpPr>
        <xdr:cNvPr id="320" name="定員管理の状況平均値テキスト"/>
        <xdr:cNvSpPr txBox="1"/>
      </xdr:nvSpPr>
      <xdr:spPr>
        <a:xfrm>
          <a:off x="17106900" y="1008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1" name="フローチャート : 判断 320"/>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22331</xdr:rowOff>
    </xdr:from>
    <xdr:to>
      <xdr:col>23</xdr:col>
      <xdr:colOff>406400</xdr:colOff>
      <xdr:row>62</xdr:row>
      <xdr:rowOff>64960</xdr:rowOff>
    </xdr:to>
    <xdr:cxnSp macro="">
      <xdr:nvCxnSpPr>
        <xdr:cNvPr id="322" name="直線コネクタ 321"/>
        <xdr:cNvCxnSpPr/>
      </xdr:nvCxnSpPr>
      <xdr:spPr>
        <a:xfrm>
          <a:off x="15290800" y="10652231"/>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3" name="フローチャート : 判断 322"/>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55812</xdr:rowOff>
    </xdr:from>
    <xdr:ext cx="736600" cy="259045"/>
    <xdr:sp macro="" textlink="">
      <xdr:nvSpPr>
        <xdr:cNvPr id="324" name="テキスト ボックス 323"/>
        <xdr:cNvSpPr txBox="1"/>
      </xdr:nvSpPr>
      <xdr:spPr>
        <a:xfrm>
          <a:off x="15798800" y="999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2222</xdr:rowOff>
    </xdr:from>
    <xdr:to>
      <xdr:col>22</xdr:col>
      <xdr:colOff>203200</xdr:colOff>
      <xdr:row>62</xdr:row>
      <xdr:rowOff>22331</xdr:rowOff>
    </xdr:to>
    <xdr:cxnSp macro="">
      <xdr:nvCxnSpPr>
        <xdr:cNvPr id="325" name="直線コネクタ 324"/>
        <xdr:cNvCxnSpPr/>
      </xdr:nvCxnSpPr>
      <xdr:spPr>
        <a:xfrm>
          <a:off x="14401800" y="1063212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6" name="フローチャート : 判断 325"/>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47769</xdr:rowOff>
    </xdr:from>
    <xdr:ext cx="762000" cy="259045"/>
    <xdr:sp macro="" textlink="">
      <xdr:nvSpPr>
        <xdr:cNvPr id="327" name="テキスト ボックス 326"/>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2222</xdr:rowOff>
    </xdr:from>
    <xdr:to>
      <xdr:col>21</xdr:col>
      <xdr:colOff>0</xdr:colOff>
      <xdr:row>62</xdr:row>
      <xdr:rowOff>33994</xdr:rowOff>
    </xdr:to>
    <xdr:cxnSp macro="">
      <xdr:nvCxnSpPr>
        <xdr:cNvPr id="328" name="直線コネクタ 327"/>
        <xdr:cNvCxnSpPr/>
      </xdr:nvCxnSpPr>
      <xdr:spPr>
        <a:xfrm flipV="1">
          <a:off x="13512800" y="10632122"/>
          <a:ext cx="889000" cy="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40153</xdr:rowOff>
    </xdr:from>
    <xdr:to>
      <xdr:col>21</xdr:col>
      <xdr:colOff>50800</xdr:colOff>
      <xdr:row>60</xdr:row>
      <xdr:rowOff>141753</xdr:rowOff>
    </xdr:to>
    <xdr:sp macro="" textlink="">
      <xdr:nvSpPr>
        <xdr:cNvPr id="329" name="フローチャート : 判断 328"/>
        <xdr:cNvSpPr/>
      </xdr:nvSpPr>
      <xdr:spPr>
        <a:xfrm>
          <a:off x="14351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151930</xdr:rowOff>
    </xdr:from>
    <xdr:ext cx="762000" cy="259045"/>
    <xdr:sp macro="" textlink="">
      <xdr:nvSpPr>
        <xdr:cNvPr id="330" name="テキスト ボックス 329"/>
        <xdr:cNvSpPr txBox="1"/>
      </xdr:nvSpPr>
      <xdr:spPr>
        <a:xfrm>
          <a:off x="14020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32512</xdr:rowOff>
    </xdr:from>
    <xdr:to>
      <xdr:col>19</xdr:col>
      <xdr:colOff>533400</xdr:colOff>
      <xdr:row>60</xdr:row>
      <xdr:rowOff>134112</xdr:rowOff>
    </xdr:to>
    <xdr:sp macro="" textlink="">
      <xdr:nvSpPr>
        <xdr:cNvPr id="331" name="フローチャート : 判断 330"/>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144289</xdr:rowOff>
    </xdr:from>
    <xdr:ext cx="762000" cy="259045"/>
    <xdr:sp macro="" textlink="">
      <xdr:nvSpPr>
        <xdr:cNvPr id="332" name="テキスト ボックス 331"/>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38291</xdr:rowOff>
    </xdr:from>
    <xdr:to>
      <xdr:col>24</xdr:col>
      <xdr:colOff>609600</xdr:colOff>
      <xdr:row>62</xdr:row>
      <xdr:rowOff>139891</xdr:rowOff>
    </xdr:to>
    <xdr:sp macro="" textlink="">
      <xdr:nvSpPr>
        <xdr:cNvPr id="338" name="円/楕円 337"/>
        <xdr:cNvSpPr/>
      </xdr:nvSpPr>
      <xdr:spPr>
        <a:xfrm>
          <a:off x="16967200" y="106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10368</xdr:rowOff>
    </xdr:from>
    <xdr:ext cx="762000" cy="259045"/>
    <xdr:sp macro="" textlink="">
      <xdr:nvSpPr>
        <xdr:cNvPr id="339" name="定員管理の状況該当値テキスト"/>
        <xdr:cNvSpPr txBox="1"/>
      </xdr:nvSpPr>
      <xdr:spPr>
        <a:xfrm>
          <a:off x="17106900" y="106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14160</xdr:rowOff>
    </xdr:from>
    <xdr:to>
      <xdr:col>23</xdr:col>
      <xdr:colOff>457200</xdr:colOff>
      <xdr:row>62</xdr:row>
      <xdr:rowOff>115760</xdr:rowOff>
    </xdr:to>
    <xdr:sp macro="" textlink="">
      <xdr:nvSpPr>
        <xdr:cNvPr id="340" name="円/楕円 339"/>
        <xdr:cNvSpPr/>
      </xdr:nvSpPr>
      <xdr:spPr>
        <a:xfrm>
          <a:off x="16129000" y="10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100537</xdr:rowOff>
    </xdr:from>
    <xdr:ext cx="736600" cy="259045"/>
    <xdr:sp macro="" textlink="">
      <xdr:nvSpPr>
        <xdr:cNvPr id="341" name="テキスト ボックス 340"/>
        <xdr:cNvSpPr txBox="1"/>
      </xdr:nvSpPr>
      <xdr:spPr>
        <a:xfrm>
          <a:off x="15798800" y="1073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142981</xdr:rowOff>
    </xdr:from>
    <xdr:to>
      <xdr:col>22</xdr:col>
      <xdr:colOff>254000</xdr:colOff>
      <xdr:row>62</xdr:row>
      <xdr:rowOff>73131</xdr:rowOff>
    </xdr:to>
    <xdr:sp macro="" textlink="">
      <xdr:nvSpPr>
        <xdr:cNvPr id="342" name="円/楕円 341"/>
        <xdr:cNvSpPr/>
      </xdr:nvSpPr>
      <xdr:spPr>
        <a:xfrm>
          <a:off x="15240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43" name="テキスト ボックス 342"/>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122872</xdr:rowOff>
    </xdr:from>
    <xdr:to>
      <xdr:col>21</xdr:col>
      <xdr:colOff>50800</xdr:colOff>
      <xdr:row>62</xdr:row>
      <xdr:rowOff>53022</xdr:rowOff>
    </xdr:to>
    <xdr:sp macro="" textlink="">
      <xdr:nvSpPr>
        <xdr:cNvPr id="344" name="円/楕円 343"/>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37799</xdr:rowOff>
    </xdr:from>
    <xdr:ext cx="762000" cy="259045"/>
    <xdr:sp macro="" textlink="">
      <xdr:nvSpPr>
        <xdr:cNvPr id="345" name="テキスト ボックス 344"/>
        <xdr:cNvSpPr txBox="1"/>
      </xdr:nvSpPr>
      <xdr:spPr>
        <a:xfrm>
          <a:off x="14020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154644</xdr:rowOff>
    </xdr:from>
    <xdr:to>
      <xdr:col>19</xdr:col>
      <xdr:colOff>533400</xdr:colOff>
      <xdr:row>62</xdr:row>
      <xdr:rowOff>84794</xdr:rowOff>
    </xdr:to>
    <xdr:sp macro="" textlink="">
      <xdr:nvSpPr>
        <xdr:cNvPr id="346" name="円/楕円 345"/>
        <xdr:cNvSpPr/>
      </xdr:nvSpPr>
      <xdr:spPr>
        <a:xfrm>
          <a:off x="13462000" y="106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69571</xdr:rowOff>
    </xdr:from>
    <xdr:ext cx="762000" cy="259045"/>
    <xdr:sp macro="" textlink="">
      <xdr:nvSpPr>
        <xdr:cNvPr id="347" name="テキスト ボックス 346"/>
        <xdr:cNvSpPr txBox="1"/>
      </xdr:nvSpPr>
      <xdr:spPr>
        <a:xfrm>
          <a:off x="13131800" y="106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・類似団体平均を若干上回っており、さらに起債依存型の事業実施を見直し、適切な地方債管理を行うことにより、類似団体水準以下を維持するよう努める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2" name="直線コネクタ 371"/>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3"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4" name="直線コネクタ 373"/>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5"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6" name="直線コネクタ 375"/>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84772</xdr:rowOff>
    </xdr:to>
    <xdr:cxnSp macro="">
      <xdr:nvCxnSpPr>
        <xdr:cNvPr id="377" name="直線コネクタ 376"/>
        <xdr:cNvCxnSpPr/>
      </xdr:nvCxnSpPr>
      <xdr:spPr>
        <a:xfrm flipV="1">
          <a:off x="16179800" y="691261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78"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79" name="フローチャート : 判断 378"/>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84772</xdr:rowOff>
    </xdr:from>
    <xdr:to>
      <xdr:col>23</xdr:col>
      <xdr:colOff>406400</xdr:colOff>
      <xdr:row>40</xdr:row>
      <xdr:rowOff>139065</xdr:rowOff>
    </xdr:to>
    <xdr:cxnSp macro="">
      <xdr:nvCxnSpPr>
        <xdr:cNvPr id="380" name="直線コネクタ 379"/>
        <xdr:cNvCxnSpPr/>
      </xdr:nvCxnSpPr>
      <xdr:spPr>
        <a:xfrm flipV="1">
          <a:off x="15290800" y="694277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1" name="フローチャート : 判断 380"/>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2" name="テキスト ボックス 381"/>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41</xdr:row>
      <xdr:rowOff>3810</xdr:rowOff>
    </xdr:to>
    <xdr:cxnSp macro="">
      <xdr:nvCxnSpPr>
        <xdr:cNvPr id="383" name="直線コネクタ 382"/>
        <xdr:cNvCxnSpPr/>
      </xdr:nvCxnSpPr>
      <xdr:spPr>
        <a:xfrm flipV="1">
          <a:off x="14401800" y="69970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4" name="フローチャート : 判断 383"/>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5" name="テキスト ボックス 384"/>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94297</xdr:rowOff>
    </xdr:to>
    <xdr:cxnSp macro="">
      <xdr:nvCxnSpPr>
        <xdr:cNvPr id="386" name="直線コネクタ 385"/>
        <xdr:cNvCxnSpPr/>
      </xdr:nvCxnSpPr>
      <xdr:spPr>
        <a:xfrm flipV="1">
          <a:off x="13512800" y="70332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7" name="フローチャート : 判断 386"/>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8" name="テキスト ボックス 387"/>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9" name="フローチャート : 判断 388"/>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390" name="テキスト ボックス 389"/>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96" name="円/楕円 395"/>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397"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33972</xdr:rowOff>
    </xdr:from>
    <xdr:to>
      <xdr:col>23</xdr:col>
      <xdr:colOff>457200</xdr:colOff>
      <xdr:row>40</xdr:row>
      <xdr:rowOff>135572</xdr:rowOff>
    </xdr:to>
    <xdr:sp macro="" textlink="">
      <xdr:nvSpPr>
        <xdr:cNvPr id="398" name="円/楕円 397"/>
        <xdr:cNvSpPr/>
      </xdr:nvSpPr>
      <xdr:spPr>
        <a:xfrm>
          <a:off x="16129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120349</xdr:rowOff>
    </xdr:from>
    <xdr:ext cx="736600" cy="259045"/>
    <xdr:sp macro="" textlink="">
      <xdr:nvSpPr>
        <xdr:cNvPr id="399" name="テキスト ボックス 398"/>
        <xdr:cNvSpPr txBox="1"/>
      </xdr:nvSpPr>
      <xdr:spPr>
        <a:xfrm>
          <a:off x="15798800" y="697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0" name="円/楕円 399"/>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3192</xdr:rowOff>
    </xdr:from>
    <xdr:ext cx="762000" cy="259045"/>
    <xdr:sp macro="" textlink="">
      <xdr:nvSpPr>
        <xdr:cNvPr id="401" name="テキスト ボックス 400"/>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2" name="円/楕円 401"/>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3" name="テキスト ボックス 40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4" name="円/楕円 403"/>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405" name="テキスト ボックス 404"/>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起債依存型の事業実施を見直し、町債残高の減少を図っており、類似団体平均と同じ０％となっている。今後も将来負担比率が類似団体平均以下の水準で維持できるよう起債に依存した事業実施を適切に見直し、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69759</xdr:rowOff>
    </xdr:from>
    <xdr:to>
      <xdr:col>24</xdr:col>
      <xdr:colOff>558800</xdr:colOff>
      <xdr:row>22</xdr:row>
      <xdr:rowOff>33927</xdr:rowOff>
    </xdr:to>
    <xdr:cxnSp macro="">
      <xdr:nvCxnSpPr>
        <xdr:cNvPr id="436" name="直線コネクタ 435"/>
        <xdr:cNvCxnSpPr/>
      </xdr:nvCxnSpPr>
      <xdr:spPr>
        <a:xfrm flipV="1">
          <a:off x="17018000" y="2470059"/>
          <a:ext cx="0" cy="1335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6004</xdr:rowOff>
    </xdr:from>
    <xdr:ext cx="762000" cy="259045"/>
    <xdr:sp macro="" textlink="">
      <xdr:nvSpPr>
        <xdr:cNvPr id="437" name="将来負担の状況最小値テキスト"/>
        <xdr:cNvSpPr txBox="1"/>
      </xdr:nvSpPr>
      <xdr:spPr>
        <a:xfrm>
          <a:off x="17106900" y="37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22</xdr:row>
      <xdr:rowOff>33927</xdr:rowOff>
    </xdr:from>
    <xdr:to>
      <xdr:col>24</xdr:col>
      <xdr:colOff>647700</xdr:colOff>
      <xdr:row>22</xdr:row>
      <xdr:rowOff>33927</xdr:rowOff>
    </xdr:to>
    <xdr:cxnSp macro="">
      <xdr:nvCxnSpPr>
        <xdr:cNvPr id="438" name="直線コネクタ 437"/>
        <xdr:cNvCxnSpPr/>
      </xdr:nvCxnSpPr>
      <xdr:spPr>
        <a:xfrm>
          <a:off x="16929100" y="38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111686</xdr:rowOff>
    </xdr:from>
    <xdr:ext cx="762000" cy="259045"/>
    <xdr:sp macro="" textlink="">
      <xdr:nvSpPr>
        <xdr:cNvPr id="439" name="将来負担の状況最大値テキスト"/>
        <xdr:cNvSpPr txBox="1"/>
      </xdr:nvSpPr>
      <xdr:spPr>
        <a:xfrm>
          <a:off x="17106900" y="234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69759</xdr:rowOff>
    </xdr:from>
    <xdr:to>
      <xdr:col>24</xdr:col>
      <xdr:colOff>647700</xdr:colOff>
      <xdr:row>14</xdr:row>
      <xdr:rowOff>69759</xdr:rowOff>
    </xdr:to>
    <xdr:cxnSp macro="">
      <xdr:nvCxnSpPr>
        <xdr:cNvPr id="440" name="直線コネクタ 439"/>
        <xdr:cNvCxnSpPr/>
      </xdr:nvCxnSpPr>
      <xdr:spPr>
        <a:xfrm>
          <a:off x="16929100" y="247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41"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2" name="フローチャート :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5" name="フローチャート :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55154</xdr:rowOff>
    </xdr:from>
    <xdr:to>
      <xdr:col>19</xdr:col>
      <xdr:colOff>533400</xdr:colOff>
      <xdr:row>14</xdr:row>
      <xdr:rowOff>156754</xdr:rowOff>
    </xdr:to>
    <xdr:sp macro="" textlink="">
      <xdr:nvSpPr>
        <xdr:cNvPr id="449" name="フローチャート : 判断 448"/>
        <xdr:cNvSpPr/>
      </xdr:nvSpPr>
      <xdr:spPr>
        <a:xfrm>
          <a:off x="13462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141531</xdr:rowOff>
    </xdr:from>
    <xdr:ext cx="762000" cy="259045"/>
    <xdr:sp macro="" textlink="">
      <xdr:nvSpPr>
        <xdr:cNvPr id="450" name="テキスト ボックス 449"/>
        <xdr:cNvSpPr txBox="1"/>
      </xdr:nvSpPr>
      <xdr:spPr>
        <a:xfrm>
          <a:off x="13131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13</xdr:row>
      <xdr:rowOff>68036</xdr:rowOff>
    </xdr:from>
    <xdr:to>
      <xdr:col>19</xdr:col>
      <xdr:colOff>533400</xdr:colOff>
      <xdr:row>13</xdr:row>
      <xdr:rowOff>169636</xdr:rowOff>
    </xdr:to>
    <xdr:sp macro="" textlink="">
      <xdr:nvSpPr>
        <xdr:cNvPr id="456" name="円/楕円 455"/>
        <xdr:cNvSpPr/>
      </xdr:nvSpPr>
      <xdr:spPr>
        <a:xfrm>
          <a:off x="13462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8363</xdr:rowOff>
    </xdr:from>
    <xdr:ext cx="762000" cy="259045"/>
    <xdr:sp macro="" textlink="">
      <xdr:nvSpPr>
        <xdr:cNvPr id="457" name="テキスト ボックス 456"/>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1,743
1,739
594.87
4,604,384
4,393,655
193,580
2,383,888
5,189,641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・類似団体平均を下回る数値であり、これは、職員定数の適正化計画に基づき退職者不補充など職員の新規採用を抑制してきたことが主な要因である。</a:t>
          </a:r>
        </a:p>
        <a:p>
          <a:r>
            <a:rPr kumimoji="1" lang="ja-JP" altLang="en-US" sz="1300">
              <a:latin typeface="ＭＳ Ｐゴシック"/>
            </a:rPr>
            <a:t>　今後も類似団体平均以下を維持するよう定員管理の適正化を図る。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153670</xdr:rowOff>
    </xdr:from>
    <xdr:to>
      <xdr:col>7</xdr:col>
      <xdr:colOff>15875</xdr:colOff>
      <xdr:row>34</xdr:row>
      <xdr:rowOff>43180</xdr:rowOff>
    </xdr:to>
    <xdr:cxnSp macro="">
      <xdr:nvCxnSpPr>
        <xdr:cNvPr id="65" name="直線コネクタ 64"/>
        <xdr:cNvCxnSpPr/>
      </xdr:nvCxnSpPr>
      <xdr:spPr>
        <a:xfrm>
          <a:off x="3987800" y="581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153670</xdr:rowOff>
    </xdr:from>
    <xdr:to>
      <xdr:col>5</xdr:col>
      <xdr:colOff>549275</xdr:colOff>
      <xdr:row>34</xdr:row>
      <xdr:rowOff>73660</xdr:rowOff>
    </xdr:to>
    <xdr:cxnSp macro="">
      <xdr:nvCxnSpPr>
        <xdr:cNvPr id="68" name="直線コネクタ 67"/>
        <xdr:cNvCxnSpPr/>
      </xdr:nvCxnSpPr>
      <xdr:spPr>
        <a:xfrm flipV="1">
          <a:off x="3098800" y="581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0" name="テキスト ボックス 6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58420</xdr:rowOff>
    </xdr:from>
    <xdr:to>
      <xdr:col>4</xdr:col>
      <xdr:colOff>346075</xdr:colOff>
      <xdr:row>34</xdr:row>
      <xdr:rowOff>73660</xdr:rowOff>
    </xdr:to>
    <xdr:cxnSp macro="">
      <xdr:nvCxnSpPr>
        <xdr:cNvPr id="71" name="直線コネクタ 70"/>
        <xdr:cNvCxnSpPr/>
      </xdr:nvCxnSpPr>
      <xdr:spPr>
        <a:xfrm>
          <a:off x="2209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132097</xdr:rowOff>
    </xdr:from>
    <xdr:ext cx="762000" cy="259045"/>
    <xdr:sp macro="" textlink="">
      <xdr:nvSpPr>
        <xdr:cNvPr id="73" name="テキスト ボックス 72"/>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34</xdr:row>
      <xdr:rowOff>142240</xdr:rowOff>
    </xdr:to>
    <xdr:cxnSp macro="">
      <xdr:nvCxnSpPr>
        <xdr:cNvPr id="74" name="直線コネクタ 73"/>
        <xdr:cNvCxnSpPr/>
      </xdr:nvCxnSpPr>
      <xdr:spPr>
        <a:xfrm flipV="1">
          <a:off x="1320800" y="588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5" name="フローチャート : 判断 74"/>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6" name="テキスト ボックス 75"/>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7" name="フローチャート : 判断 76"/>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8" name="テキスト ボックス 77"/>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163830</xdr:rowOff>
    </xdr:from>
    <xdr:to>
      <xdr:col>7</xdr:col>
      <xdr:colOff>66675</xdr:colOff>
      <xdr:row>34</xdr:row>
      <xdr:rowOff>93980</xdr:rowOff>
    </xdr:to>
    <xdr:sp macro="" textlink="">
      <xdr:nvSpPr>
        <xdr:cNvPr id="84" name="円/楕円 83"/>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8907</xdr:rowOff>
    </xdr:from>
    <xdr:ext cx="762000" cy="259045"/>
    <xdr:sp macro="" textlink="">
      <xdr:nvSpPr>
        <xdr:cNvPr id="85" name="人件費該当値テキスト"/>
        <xdr:cNvSpPr txBox="1"/>
      </xdr:nvSpPr>
      <xdr:spPr>
        <a:xfrm>
          <a:off x="4914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102870</xdr:rowOff>
    </xdr:from>
    <xdr:to>
      <xdr:col>5</xdr:col>
      <xdr:colOff>600075</xdr:colOff>
      <xdr:row>34</xdr:row>
      <xdr:rowOff>33020</xdr:rowOff>
    </xdr:to>
    <xdr:sp macro="" textlink="">
      <xdr:nvSpPr>
        <xdr:cNvPr id="86" name="円/楕円 85"/>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43197</xdr:rowOff>
    </xdr:from>
    <xdr:ext cx="736600" cy="259045"/>
    <xdr:sp macro="" textlink="">
      <xdr:nvSpPr>
        <xdr:cNvPr id="87" name="テキスト ボックス 86"/>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22860</xdr:rowOff>
    </xdr:from>
    <xdr:to>
      <xdr:col>4</xdr:col>
      <xdr:colOff>396875</xdr:colOff>
      <xdr:row>34</xdr:row>
      <xdr:rowOff>124460</xdr:rowOff>
    </xdr:to>
    <xdr:sp macro="" textlink="">
      <xdr:nvSpPr>
        <xdr:cNvPr id="88" name="円/楕円 87"/>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134637</xdr:rowOff>
    </xdr:from>
    <xdr:ext cx="762000" cy="259045"/>
    <xdr:sp macro="" textlink="">
      <xdr:nvSpPr>
        <xdr:cNvPr id="89" name="テキスト ボックス 88"/>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xdr:rowOff>
    </xdr:from>
    <xdr:to>
      <xdr:col>3</xdr:col>
      <xdr:colOff>193675</xdr:colOff>
      <xdr:row>34</xdr:row>
      <xdr:rowOff>109220</xdr:rowOff>
    </xdr:to>
    <xdr:sp macro="" textlink="">
      <xdr:nvSpPr>
        <xdr:cNvPr id="90" name="円/楕円 89"/>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119397</xdr:rowOff>
    </xdr:from>
    <xdr:ext cx="762000" cy="259045"/>
    <xdr:sp macro="" textlink="">
      <xdr:nvSpPr>
        <xdr:cNvPr id="91" name="テキスト ボックス 90"/>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2" name="円/楕円 91"/>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3" name="テキスト ボックス 92"/>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・類似団体平均を上回る数値であり、事務事業の適正化、効率化によるスリムで機能的な行政を目指し、内部経費の削減などコスト削減に努める。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143002</xdr:rowOff>
    </xdr:to>
    <xdr:cxnSp macro="">
      <xdr:nvCxnSpPr>
        <xdr:cNvPr id="123" name="直線コネクタ 122"/>
        <xdr:cNvCxnSpPr/>
      </xdr:nvCxnSpPr>
      <xdr:spPr>
        <a:xfrm>
          <a:off x="15671800" y="2957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97299</xdr:rowOff>
    </xdr:from>
    <xdr:ext cx="762000" cy="259045"/>
    <xdr:sp macro="" textlink="">
      <xdr:nvSpPr>
        <xdr:cNvPr id="124" name="物件費平均値テキスト"/>
        <xdr:cNvSpPr txBox="1"/>
      </xdr:nvSpPr>
      <xdr:spPr>
        <a:xfrm>
          <a:off x="16598900" y="266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42418</xdr:rowOff>
    </xdr:from>
    <xdr:to>
      <xdr:col>22</xdr:col>
      <xdr:colOff>565150</xdr:colOff>
      <xdr:row>17</xdr:row>
      <xdr:rowOff>65278</xdr:rowOff>
    </xdr:to>
    <xdr:cxnSp macro="">
      <xdr:nvCxnSpPr>
        <xdr:cNvPr id="126" name="直線コネクタ 125"/>
        <xdr:cNvCxnSpPr/>
      </xdr:nvCxnSpPr>
      <xdr:spPr>
        <a:xfrm flipV="1">
          <a:off x="14782800" y="2957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28" name="テキスト ボックス 127"/>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65278</xdr:rowOff>
    </xdr:to>
    <xdr:cxnSp macro="">
      <xdr:nvCxnSpPr>
        <xdr:cNvPr id="129" name="直線コネクタ 128"/>
        <xdr:cNvCxnSpPr/>
      </xdr:nvCxnSpPr>
      <xdr:spPr>
        <a:xfrm>
          <a:off x="13893800" y="2906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7383</xdr:rowOff>
    </xdr:from>
    <xdr:ext cx="762000" cy="259045"/>
    <xdr:sp macro="" textlink="">
      <xdr:nvSpPr>
        <xdr:cNvPr id="131" name="テキスト ボックス 130"/>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33274</xdr:rowOff>
    </xdr:to>
    <xdr:cxnSp macro="">
      <xdr:nvCxnSpPr>
        <xdr:cNvPr id="132" name="直線コネクタ 131"/>
        <xdr:cNvCxnSpPr/>
      </xdr:nvCxnSpPr>
      <xdr:spPr>
        <a:xfrm flipV="1">
          <a:off x="13004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xdr:rowOff>
    </xdr:from>
    <xdr:to>
      <xdr:col>20</xdr:col>
      <xdr:colOff>209550</xdr:colOff>
      <xdr:row>16</xdr:row>
      <xdr:rowOff>118364</xdr:rowOff>
    </xdr:to>
    <xdr:sp macro="" textlink="">
      <xdr:nvSpPr>
        <xdr:cNvPr id="133" name="フローチャート : 判断 132"/>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34" name="テキスト ボックス 133"/>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5" name="フローチャート : 判断 134"/>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6" name="テキスト ボックス 135"/>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2" name="円/楕円 141"/>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3"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4" name="円/楕円 143"/>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77995</xdr:rowOff>
    </xdr:from>
    <xdr:ext cx="736600" cy="259045"/>
    <xdr:sp macro="" textlink="">
      <xdr:nvSpPr>
        <xdr:cNvPr id="145" name="テキスト ボックス 144"/>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14478</xdr:rowOff>
    </xdr:from>
    <xdr:to>
      <xdr:col>21</xdr:col>
      <xdr:colOff>412750</xdr:colOff>
      <xdr:row>17</xdr:row>
      <xdr:rowOff>116078</xdr:rowOff>
    </xdr:to>
    <xdr:sp macro="" textlink="">
      <xdr:nvSpPr>
        <xdr:cNvPr id="146" name="円/楕円 145"/>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100855</xdr:rowOff>
    </xdr:from>
    <xdr:ext cx="762000" cy="259045"/>
    <xdr:sp macro="" textlink="">
      <xdr:nvSpPr>
        <xdr:cNvPr id="147" name="テキスト ボックス 146"/>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8" name="円/楕円 147"/>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49" name="テキスト ボックス 148"/>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50" name="円/楕円 149"/>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1" name="テキスト ボックス 150"/>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であり、制度改正等により、老人や身体障害者に対する扶助費が類似団体とほぼ同様の推移を示している。今後においても扶助費については、対象者の変動によるもの以外は増減は見込めない。</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161290</xdr:rowOff>
    </xdr:from>
    <xdr:to>
      <xdr:col>7</xdr:col>
      <xdr:colOff>15875</xdr:colOff>
      <xdr:row>54</xdr:row>
      <xdr:rowOff>12700</xdr:rowOff>
    </xdr:to>
    <xdr:cxnSp macro="">
      <xdr:nvCxnSpPr>
        <xdr:cNvPr id="181" name="直線コネクタ 180"/>
        <xdr:cNvCxnSpPr/>
      </xdr:nvCxnSpPr>
      <xdr:spPr>
        <a:xfrm>
          <a:off x="3987800" y="9248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2"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53</xdr:row>
      <xdr:rowOff>161290</xdr:rowOff>
    </xdr:to>
    <xdr:cxnSp macro="">
      <xdr:nvCxnSpPr>
        <xdr:cNvPr id="184" name="直線コネクタ 183"/>
        <xdr:cNvCxnSpPr/>
      </xdr:nvCxnSpPr>
      <xdr:spPr>
        <a:xfrm>
          <a:off x="3098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6" name="テキスト ボックス 185"/>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138430</xdr:rowOff>
    </xdr:from>
    <xdr:to>
      <xdr:col>4</xdr:col>
      <xdr:colOff>346075</xdr:colOff>
      <xdr:row>53</xdr:row>
      <xdr:rowOff>161290</xdr:rowOff>
    </xdr:to>
    <xdr:cxnSp macro="">
      <xdr:nvCxnSpPr>
        <xdr:cNvPr id="187" name="直線コネクタ 186"/>
        <xdr:cNvCxnSpPr/>
      </xdr:nvCxnSpPr>
      <xdr:spPr>
        <a:xfrm>
          <a:off x="2209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89" name="テキスト ボックス 188"/>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138430</xdr:rowOff>
    </xdr:to>
    <xdr:cxnSp macro="">
      <xdr:nvCxnSpPr>
        <xdr:cNvPr id="190" name="直線コネクタ 189"/>
        <xdr:cNvCxnSpPr/>
      </xdr:nvCxnSpPr>
      <xdr:spPr>
        <a:xfrm>
          <a:off x="1320800" y="9202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91" name="フローチャート : 判断 190"/>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192" name="テキスト ボックス 191"/>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193" name="フローチャート : 判断 192"/>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71137</xdr:rowOff>
    </xdr:from>
    <xdr:ext cx="762000" cy="259045"/>
    <xdr:sp macro="" textlink="">
      <xdr:nvSpPr>
        <xdr:cNvPr id="194" name="テキスト ボックス 193"/>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0" name="円/楕円 199"/>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1"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110490</xdr:rowOff>
    </xdr:from>
    <xdr:to>
      <xdr:col>5</xdr:col>
      <xdr:colOff>600075</xdr:colOff>
      <xdr:row>54</xdr:row>
      <xdr:rowOff>40640</xdr:rowOff>
    </xdr:to>
    <xdr:sp macro="" textlink="">
      <xdr:nvSpPr>
        <xdr:cNvPr id="202" name="円/楕円 201"/>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50817</xdr:rowOff>
    </xdr:from>
    <xdr:ext cx="736600" cy="259045"/>
    <xdr:sp macro="" textlink="">
      <xdr:nvSpPr>
        <xdr:cNvPr id="203" name="テキスト ボックス 202"/>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04" name="円/楕円 203"/>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5" name="テキスト ボックス 204"/>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87630</xdr:rowOff>
    </xdr:from>
    <xdr:to>
      <xdr:col>3</xdr:col>
      <xdr:colOff>193675</xdr:colOff>
      <xdr:row>54</xdr:row>
      <xdr:rowOff>17780</xdr:rowOff>
    </xdr:to>
    <xdr:sp macro="" textlink="">
      <xdr:nvSpPr>
        <xdr:cNvPr id="206" name="円/楕円 205"/>
        <xdr:cNvSpPr/>
      </xdr:nvSpPr>
      <xdr:spPr>
        <a:xfrm>
          <a:off x="2159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27957</xdr:rowOff>
    </xdr:from>
    <xdr:ext cx="762000" cy="259045"/>
    <xdr:sp macro="" textlink="">
      <xdr:nvSpPr>
        <xdr:cNvPr id="207" name="テキスト ボックス 206"/>
        <xdr:cNvSpPr txBox="1"/>
      </xdr:nvSpPr>
      <xdr:spPr>
        <a:xfrm>
          <a:off x="1828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08" name="円/楕円 207"/>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09" name="テキスト ボックス 208"/>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・類似団体平均を下回る数値であるが、今後も行財政改革の推進に努める。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167005</xdr:rowOff>
    </xdr:from>
    <xdr:to>
      <xdr:col>24</xdr:col>
      <xdr:colOff>31750</xdr:colOff>
      <xdr:row>56</xdr:row>
      <xdr:rowOff>35560</xdr:rowOff>
    </xdr:to>
    <xdr:cxnSp macro="">
      <xdr:nvCxnSpPr>
        <xdr:cNvPr id="237" name="直線コネクタ 236"/>
        <xdr:cNvCxnSpPr/>
      </xdr:nvCxnSpPr>
      <xdr:spPr>
        <a:xfrm flipV="1">
          <a:off x="15671800" y="95967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99712</xdr:rowOff>
    </xdr:from>
    <xdr:ext cx="762000" cy="259045"/>
    <xdr:sp macro="" textlink="">
      <xdr:nvSpPr>
        <xdr:cNvPr id="238" name="その他平均値テキスト"/>
        <xdr:cNvSpPr txBox="1"/>
      </xdr:nvSpPr>
      <xdr:spPr>
        <a:xfrm>
          <a:off x="16598900" y="9872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138430</xdr:rowOff>
    </xdr:to>
    <xdr:cxnSp macro="">
      <xdr:nvCxnSpPr>
        <xdr:cNvPr id="240" name="直線コネクタ 239"/>
        <xdr:cNvCxnSpPr/>
      </xdr:nvCxnSpPr>
      <xdr:spPr>
        <a:xfrm flipV="1">
          <a:off x="14782800" y="96367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42" name="テキスト ボックス 24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18415</xdr:rowOff>
    </xdr:from>
    <xdr:to>
      <xdr:col>21</xdr:col>
      <xdr:colOff>361950</xdr:colOff>
      <xdr:row>56</xdr:row>
      <xdr:rowOff>138430</xdr:rowOff>
    </xdr:to>
    <xdr:cxnSp macro="">
      <xdr:nvCxnSpPr>
        <xdr:cNvPr id="243" name="直線コネクタ 242"/>
        <xdr:cNvCxnSpPr/>
      </xdr:nvCxnSpPr>
      <xdr:spPr>
        <a:xfrm>
          <a:off x="13893800" y="961961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45" name="テキスト ボックス 24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18415</xdr:rowOff>
    </xdr:from>
    <xdr:to>
      <xdr:col>20</xdr:col>
      <xdr:colOff>158750</xdr:colOff>
      <xdr:row>56</xdr:row>
      <xdr:rowOff>46990</xdr:rowOff>
    </xdr:to>
    <xdr:cxnSp macro="">
      <xdr:nvCxnSpPr>
        <xdr:cNvPr id="246" name="直線コネクタ 245"/>
        <xdr:cNvCxnSpPr/>
      </xdr:nvCxnSpPr>
      <xdr:spPr>
        <a:xfrm flipV="1">
          <a:off x="13004800" y="9619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47" name="フローチャート : 判断 24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48" name="テキスト ボックス 247"/>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49" name="フローチャート : 判断 248"/>
        <xdr:cNvSpPr/>
      </xdr:nvSpPr>
      <xdr:spPr>
        <a:xfrm>
          <a:off x="129540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93997</xdr:rowOff>
    </xdr:from>
    <xdr:ext cx="762000" cy="259045"/>
    <xdr:sp macro="" textlink="">
      <xdr:nvSpPr>
        <xdr:cNvPr id="250" name="テキスト ボックス 249"/>
        <xdr:cNvSpPr txBox="1"/>
      </xdr:nvSpPr>
      <xdr:spPr>
        <a:xfrm>
          <a:off x="126238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116205</xdr:rowOff>
    </xdr:from>
    <xdr:to>
      <xdr:col>24</xdr:col>
      <xdr:colOff>82550</xdr:colOff>
      <xdr:row>56</xdr:row>
      <xdr:rowOff>46355</xdr:rowOff>
    </xdr:to>
    <xdr:sp macro="" textlink="">
      <xdr:nvSpPr>
        <xdr:cNvPr id="256" name="円/楕円 255"/>
        <xdr:cNvSpPr/>
      </xdr:nvSpPr>
      <xdr:spPr>
        <a:xfrm>
          <a:off x="164592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132732</xdr:rowOff>
    </xdr:from>
    <xdr:ext cx="762000" cy="259045"/>
    <xdr:sp macro="" textlink="">
      <xdr:nvSpPr>
        <xdr:cNvPr id="257" name="その他該当値テキスト"/>
        <xdr:cNvSpPr txBox="1"/>
      </xdr:nvSpPr>
      <xdr:spPr>
        <a:xfrm>
          <a:off x="16598900" y="939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58" name="円/楕円 25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9" name="テキスト ボックス 25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87630</xdr:rowOff>
    </xdr:from>
    <xdr:to>
      <xdr:col>21</xdr:col>
      <xdr:colOff>412750</xdr:colOff>
      <xdr:row>57</xdr:row>
      <xdr:rowOff>17780</xdr:rowOff>
    </xdr:to>
    <xdr:sp macro="" textlink="">
      <xdr:nvSpPr>
        <xdr:cNvPr id="260" name="円/楕円 259"/>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27957</xdr:rowOff>
    </xdr:from>
    <xdr:ext cx="762000" cy="259045"/>
    <xdr:sp macro="" textlink="">
      <xdr:nvSpPr>
        <xdr:cNvPr id="261" name="テキスト ボックス 260"/>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139065</xdr:rowOff>
    </xdr:from>
    <xdr:to>
      <xdr:col>20</xdr:col>
      <xdr:colOff>209550</xdr:colOff>
      <xdr:row>56</xdr:row>
      <xdr:rowOff>69215</xdr:rowOff>
    </xdr:to>
    <xdr:sp macro="" textlink="">
      <xdr:nvSpPr>
        <xdr:cNvPr id="262" name="円/楕円 261"/>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79392</xdr:rowOff>
    </xdr:from>
    <xdr:ext cx="762000" cy="259045"/>
    <xdr:sp macro="" textlink="">
      <xdr:nvSpPr>
        <xdr:cNvPr id="263" name="テキスト ボックス 262"/>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167640</xdr:rowOff>
    </xdr:from>
    <xdr:to>
      <xdr:col>19</xdr:col>
      <xdr:colOff>6350</xdr:colOff>
      <xdr:row>56</xdr:row>
      <xdr:rowOff>97790</xdr:rowOff>
    </xdr:to>
    <xdr:sp macro="" textlink="">
      <xdr:nvSpPr>
        <xdr:cNvPr id="264" name="円/楕円 263"/>
        <xdr:cNvSpPr/>
      </xdr:nvSpPr>
      <xdr:spPr>
        <a:xfrm>
          <a:off x="12954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107967</xdr:rowOff>
    </xdr:from>
    <xdr:ext cx="762000" cy="259045"/>
    <xdr:sp macro="" textlink="">
      <xdr:nvSpPr>
        <xdr:cNvPr id="265" name="テキスト ボックス 264"/>
        <xdr:cNvSpPr txBox="1"/>
      </xdr:nvSpPr>
      <xdr:spPr>
        <a:xfrm>
          <a:off x="12623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数値であり、一部事務組合の内部経費見直しなどによる負担金の削減についても働きかけた上で、全ての補助金、負担金に対して再点検・再評価を継続・拡大し、交付基準の明確化など適正化策の具体化を進めて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86178</xdr:rowOff>
    </xdr:from>
    <xdr:to>
      <xdr:col>24</xdr:col>
      <xdr:colOff>31750</xdr:colOff>
      <xdr:row>39</xdr:row>
      <xdr:rowOff>151493</xdr:rowOff>
    </xdr:to>
    <xdr:cxnSp macro="">
      <xdr:nvCxnSpPr>
        <xdr:cNvPr id="300" name="直線コネクタ 299"/>
        <xdr:cNvCxnSpPr/>
      </xdr:nvCxnSpPr>
      <xdr:spPr>
        <a:xfrm>
          <a:off x="15671800" y="6772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0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86178</xdr:rowOff>
    </xdr:from>
    <xdr:to>
      <xdr:col>22</xdr:col>
      <xdr:colOff>565150</xdr:colOff>
      <xdr:row>40</xdr:row>
      <xdr:rowOff>45357</xdr:rowOff>
    </xdr:to>
    <xdr:cxnSp macro="">
      <xdr:nvCxnSpPr>
        <xdr:cNvPr id="303" name="直線コネクタ 302"/>
        <xdr:cNvCxnSpPr/>
      </xdr:nvCxnSpPr>
      <xdr:spPr>
        <a:xfrm flipV="1">
          <a:off x="14782800" y="677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05" name="テキスト ボックス 30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1815</xdr:rowOff>
    </xdr:from>
    <xdr:to>
      <xdr:col>21</xdr:col>
      <xdr:colOff>361950</xdr:colOff>
      <xdr:row>40</xdr:row>
      <xdr:rowOff>45357</xdr:rowOff>
    </xdr:to>
    <xdr:cxnSp macro="">
      <xdr:nvCxnSpPr>
        <xdr:cNvPr id="306" name="直線コネクタ 305"/>
        <xdr:cNvCxnSpPr/>
      </xdr:nvCxnSpPr>
      <xdr:spPr>
        <a:xfrm>
          <a:off x="13893800" y="6859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2920</xdr:rowOff>
    </xdr:from>
    <xdr:ext cx="762000" cy="259045"/>
    <xdr:sp macro="" textlink="">
      <xdr:nvSpPr>
        <xdr:cNvPr id="308" name="テキスト ボックス 307"/>
        <xdr:cNvSpPr txBox="1"/>
      </xdr:nvSpPr>
      <xdr:spPr>
        <a:xfrm>
          <a:off x="14401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1815</xdr:rowOff>
    </xdr:from>
    <xdr:to>
      <xdr:col>20</xdr:col>
      <xdr:colOff>158750</xdr:colOff>
      <xdr:row>40</xdr:row>
      <xdr:rowOff>12700</xdr:rowOff>
    </xdr:to>
    <xdr:cxnSp macro="">
      <xdr:nvCxnSpPr>
        <xdr:cNvPr id="309" name="直線コネクタ 308"/>
        <xdr:cNvCxnSpPr/>
      </xdr:nvCxnSpPr>
      <xdr:spPr>
        <a:xfrm flipV="1">
          <a:off x="13004800" y="6859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160565</xdr:rowOff>
    </xdr:from>
    <xdr:to>
      <xdr:col>20</xdr:col>
      <xdr:colOff>209550</xdr:colOff>
      <xdr:row>38</xdr:row>
      <xdr:rowOff>90715</xdr:rowOff>
    </xdr:to>
    <xdr:sp macro="" textlink="">
      <xdr:nvSpPr>
        <xdr:cNvPr id="310" name="フローチャート : 判断 309"/>
        <xdr:cNvSpPr/>
      </xdr:nvSpPr>
      <xdr:spPr>
        <a:xfrm>
          <a:off x="13843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100891</xdr:rowOff>
    </xdr:from>
    <xdr:ext cx="762000" cy="259045"/>
    <xdr:sp macro="" textlink="">
      <xdr:nvSpPr>
        <xdr:cNvPr id="311" name="テキスト ボックス 310"/>
        <xdr:cNvSpPr txBox="1"/>
      </xdr:nvSpPr>
      <xdr:spPr>
        <a:xfrm>
          <a:off x="13512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10885</xdr:rowOff>
    </xdr:from>
    <xdr:to>
      <xdr:col>19</xdr:col>
      <xdr:colOff>6350</xdr:colOff>
      <xdr:row>38</xdr:row>
      <xdr:rowOff>112485</xdr:rowOff>
    </xdr:to>
    <xdr:sp macro="" textlink="">
      <xdr:nvSpPr>
        <xdr:cNvPr id="312" name="フローチャート : 判断 311"/>
        <xdr:cNvSpPr/>
      </xdr:nvSpPr>
      <xdr:spPr>
        <a:xfrm>
          <a:off x="12954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122663</xdr:rowOff>
    </xdr:from>
    <xdr:ext cx="762000" cy="259045"/>
    <xdr:sp macro="" textlink="">
      <xdr:nvSpPr>
        <xdr:cNvPr id="313" name="テキスト ボックス 312"/>
        <xdr:cNvSpPr txBox="1"/>
      </xdr:nvSpPr>
      <xdr:spPr>
        <a:xfrm>
          <a:off x="12623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100693</xdr:rowOff>
    </xdr:from>
    <xdr:to>
      <xdr:col>24</xdr:col>
      <xdr:colOff>82550</xdr:colOff>
      <xdr:row>40</xdr:row>
      <xdr:rowOff>30843</xdr:rowOff>
    </xdr:to>
    <xdr:sp macro="" textlink="">
      <xdr:nvSpPr>
        <xdr:cNvPr id="319" name="円/楕円 318"/>
        <xdr:cNvSpPr/>
      </xdr:nvSpPr>
      <xdr:spPr>
        <a:xfrm>
          <a:off x="16459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72770</xdr:rowOff>
    </xdr:from>
    <xdr:ext cx="762000" cy="259045"/>
    <xdr:sp macro="" textlink="">
      <xdr:nvSpPr>
        <xdr:cNvPr id="320" name="補助費等該当値テキスト"/>
        <xdr:cNvSpPr txBox="1"/>
      </xdr:nvSpPr>
      <xdr:spPr>
        <a:xfrm>
          <a:off x="16598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35378</xdr:rowOff>
    </xdr:from>
    <xdr:to>
      <xdr:col>22</xdr:col>
      <xdr:colOff>615950</xdr:colOff>
      <xdr:row>39</xdr:row>
      <xdr:rowOff>136978</xdr:rowOff>
    </xdr:to>
    <xdr:sp macro="" textlink="">
      <xdr:nvSpPr>
        <xdr:cNvPr id="321" name="円/楕円 320"/>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121755</xdr:rowOff>
    </xdr:from>
    <xdr:ext cx="736600" cy="259045"/>
    <xdr:sp macro="" textlink="">
      <xdr:nvSpPr>
        <xdr:cNvPr id="322" name="テキスト ボックス 321"/>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166007</xdr:rowOff>
    </xdr:from>
    <xdr:to>
      <xdr:col>21</xdr:col>
      <xdr:colOff>412750</xdr:colOff>
      <xdr:row>40</xdr:row>
      <xdr:rowOff>96157</xdr:rowOff>
    </xdr:to>
    <xdr:sp macro="" textlink="">
      <xdr:nvSpPr>
        <xdr:cNvPr id="323" name="円/楕円 322"/>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80934</xdr:rowOff>
    </xdr:from>
    <xdr:ext cx="762000" cy="259045"/>
    <xdr:sp macro="" textlink="">
      <xdr:nvSpPr>
        <xdr:cNvPr id="324" name="テキスト ボックス 323"/>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122465</xdr:rowOff>
    </xdr:from>
    <xdr:to>
      <xdr:col>20</xdr:col>
      <xdr:colOff>209550</xdr:colOff>
      <xdr:row>40</xdr:row>
      <xdr:rowOff>52615</xdr:rowOff>
    </xdr:to>
    <xdr:sp macro="" textlink="">
      <xdr:nvSpPr>
        <xdr:cNvPr id="325" name="円/楕円 324"/>
        <xdr:cNvSpPr/>
      </xdr:nvSpPr>
      <xdr:spPr>
        <a:xfrm>
          <a:off x="13843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37392</xdr:rowOff>
    </xdr:from>
    <xdr:ext cx="762000" cy="259045"/>
    <xdr:sp macro="" textlink="">
      <xdr:nvSpPr>
        <xdr:cNvPr id="326" name="テキスト ボックス 325"/>
        <xdr:cNvSpPr txBox="1"/>
      </xdr:nvSpPr>
      <xdr:spPr>
        <a:xfrm>
          <a:off x="13512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133350</xdr:rowOff>
    </xdr:from>
    <xdr:to>
      <xdr:col>19</xdr:col>
      <xdr:colOff>6350</xdr:colOff>
      <xdr:row>40</xdr:row>
      <xdr:rowOff>63500</xdr:rowOff>
    </xdr:to>
    <xdr:sp macro="" textlink="">
      <xdr:nvSpPr>
        <xdr:cNvPr id="327" name="円/楕円 326"/>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48277</xdr:rowOff>
    </xdr:from>
    <xdr:ext cx="762000" cy="259045"/>
    <xdr:sp macro="" textlink="">
      <xdr:nvSpPr>
        <xdr:cNvPr id="328" name="テキスト ボックス 327"/>
        <xdr:cNvSpPr txBox="1"/>
      </xdr:nvSpPr>
      <xdr:spPr>
        <a:xfrm>
          <a:off x="12623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やや上回っているが、償還のピークである平成１６年度以降は減少傾向にある。今後も起債に依存した事業実施を見直し、適切な地方債管理を行なうことにより、類似団体水準以下を目標に低下させるよう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122428</xdr:rowOff>
    </xdr:to>
    <xdr:cxnSp macro="">
      <xdr:nvCxnSpPr>
        <xdr:cNvPr id="358" name="直線コネクタ 357"/>
        <xdr:cNvCxnSpPr/>
      </xdr:nvCxnSpPr>
      <xdr:spPr>
        <a:xfrm>
          <a:off x="3987800" y="134909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9"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152146</xdr:rowOff>
    </xdr:to>
    <xdr:cxnSp macro="">
      <xdr:nvCxnSpPr>
        <xdr:cNvPr id="361" name="直線コネクタ 360"/>
        <xdr:cNvCxnSpPr/>
      </xdr:nvCxnSpPr>
      <xdr:spPr>
        <a:xfrm flipV="1">
          <a:off x="3098800" y="134909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63" name="テキスト ボックス 362"/>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152146</xdr:rowOff>
    </xdr:to>
    <xdr:cxnSp macro="">
      <xdr:nvCxnSpPr>
        <xdr:cNvPr id="364" name="直線コネクタ 363"/>
        <xdr:cNvCxnSpPr/>
      </xdr:nvCxnSpPr>
      <xdr:spPr>
        <a:xfrm>
          <a:off x="2209800" y="13678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66" name="テキスト ボックス 365"/>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133858</xdr:rowOff>
    </xdr:from>
    <xdr:to>
      <xdr:col>3</xdr:col>
      <xdr:colOff>142875</xdr:colOff>
      <xdr:row>80</xdr:row>
      <xdr:rowOff>3556</xdr:rowOff>
    </xdr:to>
    <xdr:cxnSp macro="">
      <xdr:nvCxnSpPr>
        <xdr:cNvPr id="367" name="直線コネクタ 366"/>
        <xdr:cNvCxnSpPr/>
      </xdr:nvCxnSpPr>
      <xdr:spPr>
        <a:xfrm flipV="1">
          <a:off x="1320800" y="136784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121920</xdr:rowOff>
    </xdr:from>
    <xdr:to>
      <xdr:col>3</xdr:col>
      <xdr:colOff>193675</xdr:colOff>
      <xdr:row>79</xdr:row>
      <xdr:rowOff>52070</xdr:rowOff>
    </xdr:to>
    <xdr:sp macro="" textlink="">
      <xdr:nvSpPr>
        <xdr:cNvPr id="368" name="フローチャート : 判断 367"/>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62247</xdr:rowOff>
    </xdr:from>
    <xdr:ext cx="762000" cy="259045"/>
    <xdr:sp macro="" textlink="">
      <xdr:nvSpPr>
        <xdr:cNvPr id="369" name="テキスト ボックス 368"/>
        <xdr:cNvSpPr txBox="1"/>
      </xdr:nvSpPr>
      <xdr:spPr>
        <a:xfrm>
          <a:off x="1828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70" name="フローチャート : 判断 369"/>
        <xdr:cNvSpPr/>
      </xdr:nvSpPr>
      <xdr:spPr>
        <a:xfrm>
          <a:off x="1270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5097</xdr:rowOff>
    </xdr:from>
    <xdr:ext cx="762000" cy="259045"/>
    <xdr:sp macro="" textlink="">
      <xdr:nvSpPr>
        <xdr:cNvPr id="371" name="テキスト ボックス 370"/>
        <xdr:cNvSpPr txBox="1"/>
      </xdr:nvSpPr>
      <xdr:spPr>
        <a:xfrm>
          <a:off x="939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77" name="円/楕円 376"/>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78"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79" name="円/楕円 378"/>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0" name="テキスト ボックス 379"/>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101346</xdr:rowOff>
    </xdr:from>
    <xdr:to>
      <xdr:col>4</xdr:col>
      <xdr:colOff>396875</xdr:colOff>
      <xdr:row>80</xdr:row>
      <xdr:rowOff>31496</xdr:rowOff>
    </xdr:to>
    <xdr:sp macro="" textlink="">
      <xdr:nvSpPr>
        <xdr:cNvPr id="381" name="円/楕円 380"/>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16273</xdr:rowOff>
    </xdr:from>
    <xdr:ext cx="762000" cy="259045"/>
    <xdr:sp macro="" textlink="">
      <xdr:nvSpPr>
        <xdr:cNvPr id="382" name="テキスト ボックス 381"/>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83058</xdr:rowOff>
    </xdr:from>
    <xdr:to>
      <xdr:col>3</xdr:col>
      <xdr:colOff>193675</xdr:colOff>
      <xdr:row>80</xdr:row>
      <xdr:rowOff>13208</xdr:rowOff>
    </xdr:to>
    <xdr:sp macro="" textlink="">
      <xdr:nvSpPr>
        <xdr:cNvPr id="383" name="円/楕円 382"/>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169435</xdr:rowOff>
    </xdr:from>
    <xdr:ext cx="762000" cy="259045"/>
    <xdr:sp macro="" textlink="">
      <xdr:nvSpPr>
        <xdr:cNvPr id="384" name="テキスト ボックス 383"/>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85" name="円/楕円 384"/>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86" name="テキスト ボックス 385"/>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・類似団体平均を下る数値であり、今後も行財政改革の推進に努める。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76</xdr:row>
      <xdr:rowOff>54611</xdr:rowOff>
    </xdr:to>
    <xdr:cxnSp macro="">
      <xdr:nvCxnSpPr>
        <xdr:cNvPr id="419" name="直線コネクタ 418"/>
        <xdr:cNvCxnSpPr/>
      </xdr:nvCxnSpPr>
      <xdr:spPr>
        <a:xfrm>
          <a:off x="15671800" y="12970510"/>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0"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76</xdr:row>
      <xdr:rowOff>119380</xdr:rowOff>
    </xdr:to>
    <xdr:cxnSp macro="">
      <xdr:nvCxnSpPr>
        <xdr:cNvPr id="422" name="直線コネクタ 421"/>
        <xdr:cNvCxnSpPr/>
      </xdr:nvCxnSpPr>
      <xdr:spPr>
        <a:xfrm flipV="1">
          <a:off x="14782800" y="1297051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24" name="テキスト ボックス 423"/>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76</xdr:row>
      <xdr:rowOff>119380</xdr:rowOff>
    </xdr:to>
    <xdr:cxnSp macro="">
      <xdr:nvCxnSpPr>
        <xdr:cNvPr id="425" name="直線コネクタ 424"/>
        <xdr:cNvCxnSpPr/>
      </xdr:nvCxnSpPr>
      <xdr:spPr>
        <a:xfrm>
          <a:off x="13893800" y="1298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27" name="テキスト ボックス 42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46989</xdr:rowOff>
    </xdr:to>
    <xdr:cxnSp macro="">
      <xdr:nvCxnSpPr>
        <xdr:cNvPr id="428" name="直線コネクタ 427"/>
        <xdr:cNvCxnSpPr/>
      </xdr:nvCxnSpPr>
      <xdr:spPr>
        <a:xfrm flipV="1">
          <a:off x="13004800" y="12981940"/>
          <a:ext cx="88900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9"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30" name="テキスト ボックス 429"/>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31" name="フローチャート : 判断 430"/>
        <xdr:cNvSpPr/>
      </xdr:nvSpPr>
      <xdr:spPr>
        <a:xfrm>
          <a:off x="12954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44466</xdr:rowOff>
    </xdr:from>
    <xdr:ext cx="762000" cy="259045"/>
    <xdr:sp macro="" textlink="">
      <xdr:nvSpPr>
        <xdr:cNvPr id="432" name="テキスト ボックス 431"/>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38" name="円/楕円 437"/>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20337</xdr:rowOff>
    </xdr:from>
    <xdr:ext cx="762000" cy="259045"/>
    <xdr:sp macro="" textlink="">
      <xdr:nvSpPr>
        <xdr:cNvPr id="439" name="公債費以外該当値テキスト"/>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40" name="円/楕円 439"/>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1287</xdr:rowOff>
    </xdr:from>
    <xdr:ext cx="736600" cy="259045"/>
    <xdr:sp macro="" textlink="">
      <xdr:nvSpPr>
        <xdr:cNvPr id="441" name="テキスト ボックス 440"/>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42" name="円/楕円 441"/>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43" name="テキスト ボックス 442"/>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44" name="円/楕円 443"/>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12717</xdr:rowOff>
    </xdr:from>
    <xdr:ext cx="762000" cy="259045"/>
    <xdr:sp macro="" textlink="">
      <xdr:nvSpPr>
        <xdr:cNvPr id="445" name="テキスト ボックス 444"/>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46" name="円/楕円 445"/>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47" name="テキスト ボックス 446"/>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9099</xdr:rowOff>
    </xdr:from>
    <xdr:to>
      <xdr:col>4</xdr:col>
      <xdr:colOff>1117600</xdr:colOff>
      <xdr:row>16</xdr:row>
      <xdr:rowOff>61569</xdr:rowOff>
    </xdr:to>
    <xdr:cxnSp macro="">
      <xdr:nvCxnSpPr>
        <xdr:cNvPr id="52" name="直線コネクタ 51"/>
        <xdr:cNvCxnSpPr/>
      </xdr:nvCxnSpPr>
      <xdr:spPr bwMode="auto">
        <a:xfrm flipV="1">
          <a:off x="5003800" y="2799924"/>
          <a:ext cx="647700" cy="52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99928</xdr:rowOff>
    </xdr:from>
    <xdr:ext cx="762000" cy="259045"/>
    <xdr:sp macro="" textlink="">
      <xdr:nvSpPr>
        <xdr:cNvPr id="53" name="人口1人当たり決算額の推移平均値テキスト130"/>
        <xdr:cNvSpPr txBox="1"/>
      </xdr:nvSpPr>
      <xdr:spPr>
        <a:xfrm>
          <a:off x="5740400" y="323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61569</xdr:rowOff>
    </xdr:from>
    <xdr:to>
      <xdr:col>4</xdr:col>
      <xdr:colOff>469900</xdr:colOff>
      <xdr:row>16</xdr:row>
      <xdr:rowOff>100013</xdr:rowOff>
    </xdr:to>
    <xdr:cxnSp macro="">
      <xdr:nvCxnSpPr>
        <xdr:cNvPr id="55" name="直線コネクタ 54"/>
        <xdr:cNvCxnSpPr/>
      </xdr:nvCxnSpPr>
      <xdr:spPr bwMode="auto">
        <a:xfrm flipV="1">
          <a:off x="4305300" y="2852394"/>
          <a:ext cx="698500" cy="3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49692</xdr:rowOff>
    </xdr:from>
    <xdr:ext cx="736600" cy="259045"/>
    <xdr:sp macro="" textlink="">
      <xdr:nvSpPr>
        <xdr:cNvPr id="57" name="テキスト ボックス 56"/>
        <xdr:cNvSpPr txBox="1"/>
      </xdr:nvSpPr>
      <xdr:spPr>
        <a:xfrm>
          <a:off x="4622800" y="33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100013</xdr:rowOff>
    </xdr:from>
    <xdr:to>
      <xdr:col>3</xdr:col>
      <xdr:colOff>904875</xdr:colOff>
      <xdr:row>16</xdr:row>
      <xdr:rowOff>127622</xdr:rowOff>
    </xdr:to>
    <xdr:cxnSp macro="">
      <xdr:nvCxnSpPr>
        <xdr:cNvPr id="58" name="直線コネクタ 57"/>
        <xdr:cNvCxnSpPr/>
      </xdr:nvCxnSpPr>
      <xdr:spPr bwMode="auto">
        <a:xfrm flipV="1">
          <a:off x="3606800" y="2890838"/>
          <a:ext cx="698500" cy="2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34245</xdr:rowOff>
    </xdr:from>
    <xdr:ext cx="762000" cy="259045"/>
    <xdr:sp macro="" textlink="">
      <xdr:nvSpPr>
        <xdr:cNvPr id="60" name="テキスト ボックス 59"/>
        <xdr:cNvSpPr txBox="1"/>
      </xdr:nvSpPr>
      <xdr:spPr>
        <a:xfrm>
          <a:off x="39243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127622</xdr:rowOff>
    </xdr:from>
    <xdr:to>
      <xdr:col>3</xdr:col>
      <xdr:colOff>206375</xdr:colOff>
      <xdr:row>16</xdr:row>
      <xdr:rowOff>150338</xdr:rowOff>
    </xdr:to>
    <xdr:cxnSp macro="">
      <xdr:nvCxnSpPr>
        <xdr:cNvPr id="61" name="直線コネクタ 60"/>
        <xdr:cNvCxnSpPr/>
      </xdr:nvCxnSpPr>
      <xdr:spPr bwMode="auto">
        <a:xfrm flipV="1">
          <a:off x="2908300" y="2918447"/>
          <a:ext cx="698500" cy="2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129749</xdr:rowOff>
    </xdr:from>
    <xdr:to>
      <xdr:col>5</xdr:col>
      <xdr:colOff>34925</xdr:colOff>
      <xdr:row>16</xdr:row>
      <xdr:rowOff>59899</xdr:rowOff>
    </xdr:to>
    <xdr:sp macro="" textlink="">
      <xdr:nvSpPr>
        <xdr:cNvPr id="71" name="円/楕円 70"/>
        <xdr:cNvSpPr/>
      </xdr:nvSpPr>
      <xdr:spPr bwMode="auto">
        <a:xfrm>
          <a:off x="5600700" y="274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146276</xdr:rowOff>
    </xdr:from>
    <xdr:ext cx="762000" cy="259045"/>
    <xdr:sp macro="" textlink="">
      <xdr:nvSpPr>
        <xdr:cNvPr id="72" name="人口1人当たり決算額の推移該当値テキスト130"/>
        <xdr:cNvSpPr txBox="1"/>
      </xdr:nvSpPr>
      <xdr:spPr>
        <a:xfrm>
          <a:off x="5740400" y="25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348,186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10769</xdr:rowOff>
    </xdr:from>
    <xdr:to>
      <xdr:col>4</xdr:col>
      <xdr:colOff>520700</xdr:colOff>
      <xdr:row>16</xdr:row>
      <xdr:rowOff>112369</xdr:rowOff>
    </xdr:to>
    <xdr:sp macro="" textlink="">
      <xdr:nvSpPr>
        <xdr:cNvPr id="73" name="円/楕円 72"/>
        <xdr:cNvSpPr/>
      </xdr:nvSpPr>
      <xdr:spPr bwMode="auto">
        <a:xfrm>
          <a:off x="4953000" y="280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122546</xdr:rowOff>
    </xdr:from>
    <xdr:ext cx="736600" cy="259045"/>
    <xdr:sp macro="" textlink="">
      <xdr:nvSpPr>
        <xdr:cNvPr id="74" name="テキスト ボックス 73"/>
        <xdr:cNvSpPr txBox="1"/>
      </xdr:nvSpPr>
      <xdr:spPr>
        <a:xfrm>
          <a:off x="4622800" y="257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332,119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49213</xdr:rowOff>
    </xdr:from>
    <xdr:to>
      <xdr:col>3</xdr:col>
      <xdr:colOff>955675</xdr:colOff>
      <xdr:row>16</xdr:row>
      <xdr:rowOff>150813</xdr:rowOff>
    </xdr:to>
    <xdr:sp macro="" textlink="">
      <xdr:nvSpPr>
        <xdr:cNvPr id="75" name="円/楕円 74"/>
        <xdr:cNvSpPr/>
      </xdr:nvSpPr>
      <xdr:spPr bwMode="auto">
        <a:xfrm>
          <a:off x="4254500" y="28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160990</xdr:rowOff>
    </xdr:from>
    <xdr:ext cx="762000" cy="259045"/>
    <xdr:sp macro="" textlink="">
      <xdr:nvSpPr>
        <xdr:cNvPr id="76" name="テキスト ボックス 75"/>
        <xdr:cNvSpPr txBox="1"/>
      </xdr:nvSpPr>
      <xdr:spPr>
        <a:xfrm>
          <a:off x="3924300" y="26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320,347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76822</xdr:rowOff>
    </xdr:from>
    <xdr:to>
      <xdr:col>3</xdr:col>
      <xdr:colOff>257175</xdr:colOff>
      <xdr:row>17</xdr:row>
      <xdr:rowOff>6972</xdr:rowOff>
    </xdr:to>
    <xdr:sp macro="" textlink="">
      <xdr:nvSpPr>
        <xdr:cNvPr id="77" name="円/楕円 76"/>
        <xdr:cNvSpPr/>
      </xdr:nvSpPr>
      <xdr:spPr bwMode="auto">
        <a:xfrm>
          <a:off x="3556000" y="286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17149</xdr:rowOff>
    </xdr:from>
    <xdr:ext cx="762000" cy="259045"/>
    <xdr:sp macro="" textlink="">
      <xdr:nvSpPr>
        <xdr:cNvPr id="78" name="テキスト ボックス 77"/>
        <xdr:cNvSpPr txBox="1"/>
      </xdr:nvSpPr>
      <xdr:spPr>
        <a:xfrm>
          <a:off x="3225800" y="26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99538</xdr:rowOff>
    </xdr:from>
    <xdr:to>
      <xdr:col>2</xdr:col>
      <xdr:colOff>692150</xdr:colOff>
      <xdr:row>17</xdr:row>
      <xdr:rowOff>29688</xdr:rowOff>
    </xdr:to>
    <xdr:sp macro="" textlink="">
      <xdr:nvSpPr>
        <xdr:cNvPr id="79" name="円/楕円 78"/>
        <xdr:cNvSpPr/>
      </xdr:nvSpPr>
      <xdr:spPr bwMode="auto">
        <a:xfrm>
          <a:off x="2857500" y="289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39865</xdr:rowOff>
    </xdr:from>
    <xdr:ext cx="762000" cy="259045"/>
    <xdr:sp macro="" textlink="">
      <xdr:nvSpPr>
        <xdr:cNvPr id="80" name="テキスト ボックス 79"/>
        <xdr:cNvSpPr txBox="1"/>
      </xdr:nvSpPr>
      <xdr:spPr>
        <a:xfrm>
          <a:off x="2527300" y="265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304,937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310424</xdr:rowOff>
    </xdr:from>
    <xdr:to>
      <xdr:col>4</xdr:col>
      <xdr:colOff>1117600</xdr:colOff>
      <xdr:row>33</xdr:row>
      <xdr:rowOff>337464</xdr:rowOff>
    </xdr:to>
    <xdr:cxnSp macro="">
      <xdr:nvCxnSpPr>
        <xdr:cNvPr id="115" name="直線コネクタ 114"/>
        <xdr:cNvCxnSpPr/>
      </xdr:nvCxnSpPr>
      <xdr:spPr bwMode="auto">
        <a:xfrm flipV="1">
          <a:off x="5003800" y="6234974"/>
          <a:ext cx="647700" cy="2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322616</xdr:rowOff>
    </xdr:from>
    <xdr:to>
      <xdr:col>4</xdr:col>
      <xdr:colOff>469900</xdr:colOff>
      <xdr:row>33</xdr:row>
      <xdr:rowOff>337464</xdr:rowOff>
    </xdr:to>
    <xdr:cxnSp macro="">
      <xdr:nvCxnSpPr>
        <xdr:cNvPr id="118" name="直線コネクタ 117"/>
        <xdr:cNvCxnSpPr/>
      </xdr:nvCxnSpPr>
      <xdr:spPr bwMode="auto">
        <a:xfrm>
          <a:off x="4305300" y="6247166"/>
          <a:ext cx="698500" cy="1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319176</xdr:rowOff>
    </xdr:from>
    <xdr:to>
      <xdr:col>3</xdr:col>
      <xdr:colOff>904875</xdr:colOff>
      <xdr:row>33</xdr:row>
      <xdr:rowOff>322616</xdr:rowOff>
    </xdr:to>
    <xdr:cxnSp macro="">
      <xdr:nvCxnSpPr>
        <xdr:cNvPr id="121" name="直線コネクタ 120"/>
        <xdr:cNvCxnSpPr/>
      </xdr:nvCxnSpPr>
      <xdr:spPr bwMode="auto">
        <a:xfrm>
          <a:off x="3606800" y="6243726"/>
          <a:ext cx="698500" cy="3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285126</xdr:rowOff>
    </xdr:from>
    <xdr:to>
      <xdr:col>3</xdr:col>
      <xdr:colOff>206375</xdr:colOff>
      <xdr:row>33</xdr:row>
      <xdr:rowOff>319176</xdr:rowOff>
    </xdr:to>
    <xdr:cxnSp macro="">
      <xdr:nvCxnSpPr>
        <xdr:cNvPr id="124" name="直線コネクタ 123"/>
        <xdr:cNvCxnSpPr/>
      </xdr:nvCxnSpPr>
      <xdr:spPr bwMode="auto">
        <a:xfrm>
          <a:off x="2908300" y="6209676"/>
          <a:ext cx="698500" cy="34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258688</xdr:rowOff>
    </xdr:from>
    <xdr:to>
      <xdr:col>3</xdr:col>
      <xdr:colOff>257175</xdr:colOff>
      <xdr:row>35</xdr:row>
      <xdr:rowOff>17388</xdr:rowOff>
    </xdr:to>
    <xdr:sp macro="" textlink="">
      <xdr:nvSpPr>
        <xdr:cNvPr id="125" name="フローチャート : 判断 124"/>
        <xdr:cNvSpPr/>
      </xdr:nvSpPr>
      <xdr:spPr bwMode="auto">
        <a:xfrm>
          <a:off x="3556000" y="65261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2165</xdr:rowOff>
    </xdr:from>
    <xdr:ext cx="762000" cy="259045"/>
    <xdr:sp macro="" textlink="">
      <xdr:nvSpPr>
        <xdr:cNvPr id="126" name="テキスト ボックス 125"/>
        <xdr:cNvSpPr txBox="1"/>
      </xdr:nvSpPr>
      <xdr:spPr>
        <a:xfrm>
          <a:off x="3225800" y="66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195409</xdr:rowOff>
    </xdr:from>
    <xdr:to>
      <xdr:col>2</xdr:col>
      <xdr:colOff>692150</xdr:colOff>
      <xdr:row>34</xdr:row>
      <xdr:rowOff>297010</xdr:rowOff>
    </xdr:to>
    <xdr:sp macro="" textlink="">
      <xdr:nvSpPr>
        <xdr:cNvPr id="127" name="フローチャート : 判断 126"/>
        <xdr:cNvSpPr/>
      </xdr:nvSpPr>
      <xdr:spPr bwMode="auto">
        <a:xfrm>
          <a:off x="2857500" y="64628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281787</xdr:rowOff>
    </xdr:from>
    <xdr:ext cx="762000" cy="259045"/>
    <xdr:sp macro="" textlink="">
      <xdr:nvSpPr>
        <xdr:cNvPr id="128" name="テキスト ボックス 127"/>
        <xdr:cNvSpPr txBox="1"/>
      </xdr:nvSpPr>
      <xdr:spPr>
        <a:xfrm>
          <a:off x="2527300" y="65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259624</xdr:rowOff>
    </xdr:from>
    <xdr:to>
      <xdr:col>5</xdr:col>
      <xdr:colOff>34925</xdr:colOff>
      <xdr:row>34</xdr:row>
      <xdr:rowOff>18324</xdr:rowOff>
    </xdr:to>
    <xdr:sp macro="" textlink="">
      <xdr:nvSpPr>
        <xdr:cNvPr id="134" name="円/楕円 133"/>
        <xdr:cNvSpPr/>
      </xdr:nvSpPr>
      <xdr:spPr bwMode="auto">
        <a:xfrm>
          <a:off x="5600700" y="618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104701</xdr:rowOff>
    </xdr:from>
    <xdr:ext cx="762000" cy="259045"/>
    <xdr:sp macro="" textlink="">
      <xdr:nvSpPr>
        <xdr:cNvPr id="135" name="人口1人当たり決算額の推移該当値テキスト445"/>
        <xdr:cNvSpPr txBox="1"/>
      </xdr:nvSpPr>
      <xdr:spPr>
        <a:xfrm>
          <a:off x="5740400" y="602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96,400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286664</xdr:rowOff>
    </xdr:from>
    <xdr:to>
      <xdr:col>4</xdr:col>
      <xdr:colOff>520700</xdr:colOff>
      <xdr:row>34</xdr:row>
      <xdr:rowOff>45364</xdr:rowOff>
    </xdr:to>
    <xdr:sp macro="" textlink="">
      <xdr:nvSpPr>
        <xdr:cNvPr id="136" name="円/楕円 135"/>
        <xdr:cNvSpPr/>
      </xdr:nvSpPr>
      <xdr:spPr bwMode="auto">
        <a:xfrm>
          <a:off x="4953000" y="621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55541</xdr:rowOff>
    </xdr:from>
    <xdr:ext cx="736600" cy="259045"/>
    <xdr:sp macro="" textlink="">
      <xdr:nvSpPr>
        <xdr:cNvPr id="137" name="テキスト ボックス 136"/>
        <xdr:cNvSpPr txBox="1"/>
      </xdr:nvSpPr>
      <xdr:spPr>
        <a:xfrm>
          <a:off x="4622800" y="598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271816</xdr:rowOff>
    </xdr:from>
    <xdr:to>
      <xdr:col>3</xdr:col>
      <xdr:colOff>955675</xdr:colOff>
      <xdr:row>34</xdr:row>
      <xdr:rowOff>30516</xdr:rowOff>
    </xdr:to>
    <xdr:sp macro="" textlink="">
      <xdr:nvSpPr>
        <xdr:cNvPr id="138" name="円/楕円 137"/>
        <xdr:cNvSpPr/>
      </xdr:nvSpPr>
      <xdr:spPr bwMode="auto">
        <a:xfrm>
          <a:off x="4254500" y="619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40693</xdr:rowOff>
    </xdr:from>
    <xdr:ext cx="762000" cy="259045"/>
    <xdr:sp macro="" textlink="">
      <xdr:nvSpPr>
        <xdr:cNvPr id="139" name="テキスト ボックス 138"/>
        <xdr:cNvSpPr txBox="1"/>
      </xdr:nvSpPr>
      <xdr:spPr>
        <a:xfrm>
          <a:off x="3924300" y="59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95,280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268376</xdr:rowOff>
    </xdr:from>
    <xdr:to>
      <xdr:col>3</xdr:col>
      <xdr:colOff>257175</xdr:colOff>
      <xdr:row>34</xdr:row>
      <xdr:rowOff>27076</xdr:rowOff>
    </xdr:to>
    <xdr:sp macro="" textlink="">
      <xdr:nvSpPr>
        <xdr:cNvPr id="140" name="円/楕円 139"/>
        <xdr:cNvSpPr/>
      </xdr:nvSpPr>
      <xdr:spPr bwMode="auto">
        <a:xfrm>
          <a:off x="3556000" y="619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37253</xdr:rowOff>
    </xdr:from>
    <xdr:ext cx="762000" cy="259045"/>
    <xdr:sp macro="" textlink="">
      <xdr:nvSpPr>
        <xdr:cNvPr id="141" name="テキスト ボックス 140"/>
        <xdr:cNvSpPr txBox="1"/>
      </xdr:nvSpPr>
      <xdr:spPr>
        <a:xfrm>
          <a:off x="3225800" y="59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95,596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234326</xdr:rowOff>
    </xdr:from>
    <xdr:to>
      <xdr:col>2</xdr:col>
      <xdr:colOff>692150</xdr:colOff>
      <xdr:row>33</xdr:row>
      <xdr:rowOff>335926</xdr:rowOff>
    </xdr:to>
    <xdr:sp macro="" textlink="">
      <xdr:nvSpPr>
        <xdr:cNvPr id="142" name="円/楕円 141"/>
        <xdr:cNvSpPr/>
      </xdr:nvSpPr>
      <xdr:spPr bwMode="auto">
        <a:xfrm>
          <a:off x="2857500" y="615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3203</xdr:rowOff>
    </xdr:from>
    <xdr:ext cx="762000" cy="259045"/>
    <xdr:sp macro="" textlink="">
      <xdr:nvSpPr>
        <xdr:cNvPr id="143" name="テキスト ボックス 142"/>
        <xdr:cNvSpPr txBox="1"/>
      </xdr:nvSpPr>
      <xdr:spPr>
        <a:xfrm>
          <a:off x="2527300" y="592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・各年度とも、見込まれる歳入と基金残高を考慮した歳出予算の編成に努めているため、全体的に大きな変動は見られない。</a:t>
          </a:r>
        </a:p>
        <a:p>
          <a:r>
            <a:rPr kumimoji="1" lang="ja-JP" altLang="en-US" sz="1400">
              <a:latin typeface="ＭＳ ゴシック" pitchFamily="49" charset="-128"/>
              <a:ea typeface="ＭＳ ゴシック" pitchFamily="49" charset="-128"/>
            </a:rPr>
            <a:t>今後ともバランスのとれた予算編成に努める。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年度は一般会計において、国の補正に対応した平成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年度繰越明許費に関する予算規模が約</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百万円と大きく、事業実施に伴う入札減等で約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百万円の剰余金が発生した。このため、例年と比較し黒字額が増加したが、単年度限りのものと考える。今後とも健全な財政運営を心がけ、適切な歳入、歳出予算の執行に努める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定程度平準化するよう事務事業評価等において投資事業の調整を図っている。今後においても償還額が財政規模に比較して過大にならないよう起債に依存した事業実施を見直し、適切な地方債管理を行な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・将来負担額と充当可能財源のバランスはほぼ保たれてきているが、今後とも将来負担額だけが大きく増加することのないよう努めなければならない。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55" t="s">
        <v>67</v>
      </c>
      <c r="X3" s="456"/>
      <c r="Y3" s="456"/>
      <c r="Z3" s="456"/>
      <c r="AA3" s="456"/>
      <c r="AB3" s="558"/>
      <c r="AC3" s="562" t="s">
        <v>68</v>
      </c>
      <c r="AD3" s="456"/>
      <c r="AE3" s="456"/>
      <c r="AF3" s="456"/>
      <c r="AG3" s="456"/>
      <c r="AH3" s="456"/>
      <c r="AI3" s="456"/>
      <c r="AJ3" s="456"/>
      <c r="AK3" s="456"/>
      <c r="AL3" s="524"/>
      <c r="AM3" s="455" t="s">
        <v>69</v>
      </c>
      <c r="AN3" s="456"/>
      <c r="AO3" s="456"/>
      <c r="AP3" s="456"/>
      <c r="AQ3" s="456"/>
      <c r="AR3" s="456"/>
      <c r="AS3" s="456"/>
      <c r="AT3" s="456"/>
      <c r="AU3" s="456"/>
      <c r="AV3" s="456"/>
      <c r="AW3" s="456"/>
      <c r="AX3" s="524"/>
      <c r="AY3" s="516" t="s">
        <v>1</v>
      </c>
      <c r="AZ3" s="517"/>
      <c r="BA3" s="517"/>
      <c r="BB3" s="517"/>
      <c r="BC3" s="517"/>
      <c r="BD3" s="517"/>
      <c r="BE3" s="517"/>
      <c r="BF3" s="517"/>
      <c r="BG3" s="517"/>
      <c r="BH3" s="517"/>
      <c r="BI3" s="517"/>
      <c r="BJ3" s="517"/>
      <c r="BK3" s="517"/>
      <c r="BL3" s="517"/>
      <c r="BM3" s="566"/>
      <c r="BN3" s="455" t="s">
        <v>70</v>
      </c>
      <c r="BO3" s="456"/>
      <c r="BP3" s="456"/>
      <c r="BQ3" s="456"/>
      <c r="BR3" s="456"/>
      <c r="BS3" s="456"/>
      <c r="BT3" s="456"/>
      <c r="BU3" s="524"/>
      <c r="BV3" s="455" t="s">
        <v>71</v>
      </c>
      <c r="BW3" s="456"/>
      <c r="BX3" s="456"/>
      <c r="BY3" s="456"/>
      <c r="BZ3" s="456"/>
      <c r="CA3" s="456"/>
      <c r="CB3" s="456"/>
      <c r="CC3" s="524"/>
      <c r="CD3" s="516" t="s">
        <v>1</v>
      </c>
      <c r="CE3" s="517"/>
      <c r="CF3" s="517"/>
      <c r="CG3" s="517"/>
      <c r="CH3" s="517"/>
      <c r="CI3" s="517"/>
      <c r="CJ3" s="517"/>
      <c r="CK3" s="517"/>
      <c r="CL3" s="517"/>
      <c r="CM3" s="517"/>
      <c r="CN3" s="517"/>
      <c r="CO3" s="517"/>
      <c r="CP3" s="517"/>
      <c r="CQ3" s="517"/>
      <c r="CR3" s="517"/>
      <c r="CS3" s="566"/>
      <c r="CT3" s="455" t="s">
        <v>72</v>
      </c>
      <c r="CU3" s="456"/>
      <c r="CV3" s="456"/>
      <c r="CW3" s="456"/>
      <c r="CX3" s="456"/>
      <c r="CY3" s="456"/>
      <c r="CZ3" s="456"/>
      <c r="DA3" s="524"/>
      <c r="DB3" s="455" t="s">
        <v>73</v>
      </c>
      <c r="DC3" s="456"/>
      <c r="DD3" s="456"/>
      <c r="DE3" s="456"/>
      <c r="DF3" s="456"/>
      <c r="DG3" s="456"/>
      <c r="DH3" s="456"/>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8"/>
      <c r="AN4" s="410"/>
      <c r="AO4" s="410"/>
      <c r="AP4" s="410"/>
      <c r="AQ4" s="410"/>
      <c r="AR4" s="410"/>
      <c r="AS4" s="410"/>
      <c r="AT4" s="410"/>
      <c r="AU4" s="410"/>
      <c r="AV4" s="410"/>
      <c r="AW4" s="410"/>
      <c r="AX4" s="565"/>
      <c r="AY4" s="384" t="s">
        <v>74</v>
      </c>
      <c r="AZ4" s="385"/>
      <c r="BA4" s="385"/>
      <c r="BB4" s="385"/>
      <c r="BC4" s="385"/>
      <c r="BD4" s="385"/>
      <c r="BE4" s="385"/>
      <c r="BF4" s="385"/>
      <c r="BG4" s="385"/>
      <c r="BH4" s="385"/>
      <c r="BI4" s="385"/>
      <c r="BJ4" s="385"/>
      <c r="BK4" s="385"/>
      <c r="BL4" s="385"/>
      <c r="BM4" s="386"/>
      <c r="BN4" s="387">
        <v>4604384</v>
      </c>
      <c r="BO4" s="388"/>
      <c r="BP4" s="388"/>
      <c r="BQ4" s="388"/>
      <c r="BR4" s="388"/>
      <c r="BS4" s="388"/>
      <c r="BT4" s="388"/>
      <c r="BU4" s="389"/>
      <c r="BV4" s="387">
        <v>3924699</v>
      </c>
      <c r="BW4" s="388"/>
      <c r="BX4" s="388"/>
      <c r="BY4" s="388"/>
      <c r="BZ4" s="388"/>
      <c r="CA4" s="388"/>
      <c r="CB4" s="388"/>
      <c r="CC4" s="389"/>
      <c r="CD4" s="550" t="s">
        <v>75</v>
      </c>
      <c r="CE4" s="551"/>
      <c r="CF4" s="551"/>
      <c r="CG4" s="551"/>
      <c r="CH4" s="551"/>
      <c r="CI4" s="551"/>
      <c r="CJ4" s="551"/>
      <c r="CK4" s="551"/>
      <c r="CL4" s="551"/>
      <c r="CM4" s="551"/>
      <c r="CN4" s="551"/>
      <c r="CO4" s="551"/>
      <c r="CP4" s="551"/>
      <c r="CQ4" s="551"/>
      <c r="CR4" s="551"/>
      <c r="CS4" s="552"/>
      <c r="CT4" s="553">
        <v>8.1</v>
      </c>
      <c r="CU4" s="554"/>
      <c r="CV4" s="554"/>
      <c r="CW4" s="554"/>
      <c r="CX4" s="554"/>
      <c r="CY4" s="554"/>
      <c r="CZ4" s="554"/>
      <c r="DA4" s="555"/>
      <c r="DB4" s="553">
        <v>4.5999999999999996</v>
      </c>
      <c r="DC4" s="554"/>
      <c r="DD4" s="554"/>
      <c r="DE4" s="554"/>
      <c r="DF4" s="554"/>
      <c r="DG4" s="554"/>
      <c r="DH4" s="554"/>
      <c r="DI4" s="555"/>
      <c r="DJ4" s="137"/>
      <c r="DK4" s="137"/>
      <c r="DL4" s="137"/>
      <c r="DM4" s="137"/>
      <c r="DN4" s="137"/>
      <c r="DO4" s="137"/>
    </row>
    <row r="5" spans="1:119" ht="18.75" customHeight="1">
      <c r="A5" s="138"/>
      <c r="B5" s="560"/>
      <c r="C5" s="411"/>
      <c r="D5" s="411"/>
      <c r="E5" s="561"/>
      <c r="F5" s="561"/>
      <c r="G5" s="561"/>
      <c r="H5" s="561"/>
      <c r="I5" s="561"/>
      <c r="J5" s="561"/>
      <c r="K5" s="561"/>
      <c r="L5" s="561"/>
      <c r="M5" s="561"/>
      <c r="N5" s="561"/>
      <c r="O5" s="561"/>
      <c r="P5" s="561"/>
      <c r="Q5" s="561"/>
      <c r="R5" s="409"/>
      <c r="S5" s="409"/>
      <c r="T5" s="409"/>
      <c r="U5" s="409"/>
      <c r="V5" s="564"/>
      <c r="W5" s="488"/>
      <c r="X5" s="410"/>
      <c r="Y5" s="410"/>
      <c r="Z5" s="410"/>
      <c r="AA5" s="410"/>
      <c r="AB5" s="411"/>
      <c r="AC5" s="409"/>
      <c r="AD5" s="410"/>
      <c r="AE5" s="410"/>
      <c r="AF5" s="410"/>
      <c r="AG5" s="410"/>
      <c r="AH5" s="410"/>
      <c r="AI5" s="410"/>
      <c r="AJ5" s="410"/>
      <c r="AK5" s="410"/>
      <c r="AL5" s="565"/>
      <c r="AM5" s="459" t="s">
        <v>76</v>
      </c>
      <c r="AN5" s="366"/>
      <c r="AO5" s="366"/>
      <c r="AP5" s="366"/>
      <c r="AQ5" s="366"/>
      <c r="AR5" s="366"/>
      <c r="AS5" s="366"/>
      <c r="AT5" s="367"/>
      <c r="AU5" s="441" t="s">
        <v>77</v>
      </c>
      <c r="AV5" s="442"/>
      <c r="AW5" s="442"/>
      <c r="AX5" s="442"/>
      <c r="AY5" s="372" t="s">
        <v>78</v>
      </c>
      <c r="AZ5" s="373"/>
      <c r="BA5" s="373"/>
      <c r="BB5" s="373"/>
      <c r="BC5" s="373"/>
      <c r="BD5" s="373"/>
      <c r="BE5" s="373"/>
      <c r="BF5" s="373"/>
      <c r="BG5" s="373"/>
      <c r="BH5" s="373"/>
      <c r="BI5" s="373"/>
      <c r="BJ5" s="373"/>
      <c r="BK5" s="373"/>
      <c r="BL5" s="373"/>
      <c r="BM5" s="374"/>
      <c r="BN5" s="392">
        <v>4393655</v>
      </c>
      <c r="BO5" s="393"/>
      <c r="BP5" s="393"/>
      <c r="BQ5" s="393"/>
      <c r="BR5" s="393"/>
      <c r="BS5" s="393"/>
      <c r="BT5" s="393"/>
      <c r="BU5" s="394"/>
      <c r="BV5" s="392">
        <v>3698383</v>
      </c>
      <c r="BW5" s="393"/>
      <c r="BX5" s="393"/>
      <c r="BY5" s="393"/>
      <c r="BZ5" s="393"/>
      <c r="CA5" s="393"/>
      <c r="CB5" s="393"/>
      <c r="CC5" s="394"/>
      <c r="CD5" s="401" t="s">
        <v>79</v>
      </c>
      <c r="CE5" s="402"/>
      <c r="CF5" s="402"/>
      <c r="CG5" s="402"/>
      <c r="CH5" s="402"/>
      <c r="CI5" s="402"/>
      <c r="CJ5" s="402"/>
      <c r="CK5" s="402"/>
      <c r="CL5" s="402"/>
      <c r="CM5" s="402"/>
      <c r="CN5" s="402"/>
      <c r="CO5" s="402"/>
      <c r="CP5" s="402"/>
      <c r="CQ5" s="402"/>
      <c r="CR5" s="402"/>
      <c r="CS5" s="403"/>
      <c r="CT5" s="362">
        <v>75</v>
      </c>
      <c r="CU5" s="363"/>
      <c r="CV5" s="363"/>
      <c r="CW5" s="363"/>
      <c r="CX5" s="363"/>
      <c r="CY5" s="363"/>
      <c r="CZ5" s="363"/>
      <c r="DA5" s="364"/>
      <c r="DB5" s="362">
        <v>71.900000000000006</v>
      </c>
      <c r="DC5" s="363"/>
      <c r="DD5" s="363"/>
      <c r="DE5" s="363"/>
      <c r="DF5" s="363"/>
      <c r="DG5" s="363"/>
      <c r="DH5" s="363"/>
      <c r="DI5" s="364"/>
      <c r="DJ5" s="137"/>
      <c r="DK5" s="137"/>
      <c r="DL5" s="137"/>
      <c r="DM5" s="137"/>
      <c r="DN5" s="137"/>
      <c r="DO5" s="137"/>
    </row>
    <row r="6" spans="1:119" ht="18.75" customHeight="1">
      <c r="A6" s="138"/>
      <c r="B6" s="530" t="s">
        <v>80</v>
      </c>
      <c r="C6" s="408"/>
      <c r="D6" s="408"/>
      <c r="E6" s="531"/>
      <c r="F6" s="531"/>
      <c r="G6" s="531"/>
      <c r="H6" s="531"/>
      <c r="I6" s="531"/>
      <c r="J6" s="531"/>
      <c r="K6" s="531"/>
      <c r="L6" s="531" t="s">
        <v>81</v>
      </c>
      <c r="M6" s="531"/>
      <c r="N6" s="531"/>
      <c r="O6" s="531"/>
      <c r="P6" s="531"/>
      <c r="Q6" s="531"/>
      <c r="R6" s="435"/>
      <c r="S6" s="435"/>
      <c r="T6" s="435"/>
      <c r="U6" s="435"/>
      <c r="V6" s="537"/>
      <c r="W6" s="470" t="s">
        <v>82</v>
      </c>
      <c r="X6" s="407"/>
      <c r="Y6" s="407"/>
      <c r="Z6" s="407"/>
      <c r="AA6" s="407"/>
      <c r="AB6" s="408"/>
      <c r="AC6" s="542" t="s">
        <v>83</v>
      </c>
      <c r="AD6" s="543"/>
      <c r="AE6" s="543"/>
      <c r="AF6" s="543"/>
      <c r="AG6" s="543"/>
      <c r="AH6" s="543"/>
      <c r="AI6" s="543"/>
      <c r="AJ6" s="543"/>
      <c r="AK6" s="543"/>
      <c r="AL6" s="544"/>
      <c r="AM6" s="459" t="s">
        <v>84</v>
      </c>
      <c r="AN6" s="366"/>
      <c r="AO6" s="366"/>
      <c r="AP6" s="366"/>
      <c r="AQ6" s="366"/>
      <c r="AR6" s="366"/>
      <c r="AS6" s="366"/>
      <c r="AT6" s="367"/>
      <c r="AU6" s="441" t="s">
        <v>77</v>
      </c>
      <c r="AV6" s="442"/>
      <c r="AW6" s="442"/>
      <c r="AX6" s="442"/>
      <c r="AY6" s="372" t="s">
        <v>85</v>
      </c>
      <c r="AZ6" s="373"/>
      <c r="BA6" s="373"/>
      <c r="BB6" s="373"/>
      <c r="BC6" s="373"/>
      <c r="BD6" s="373"/>
      <c r="BE6" s="373"/>
      <c r="BF6" s="373"/>
      <c r="BG6" s="373"/>
      <c r="BH6" s="373"/>
      <c r="BI6" s="373"/>
      <c r="BJ6" s="373"/>
      <c r="BK6" s="373"/>
      <c r="BL6" s="373"/>
      <c r="BM6" s="374"/>
      <c r="BN6" s="392">
        <v>210729</v>
      </c>
      <c r="BO6" s="393"/>
      <c r="BP6" s="393"/>
      <c r="BQ6" s="393"/>
      <c r="BR6" s="393"/>
      <c r="BS6" s="393"/>
      <c r="BT6" s="393"/>
      <c r="BU6" s="394"/>
      <c r="BV6" s="392">
        <v>226316</v>
      </c>
      <c r="BW6" s="393"/>
      <c r="BX6" s="393"/>
      <c r="BY6" s="393"/>
      <c r="BZ6" s="393"/>
      <c r="CA6" s="393"/>
      <c r="CB6" s="393"/>
      <c r="CC6" s="394"/>
      <c r="CD6" s="401" t="s">
        <v>86</v>
      </c>
      <c r="CE6" s="402"/>
      <c r="CF6" s="402"/>
      <c r="CG6" s="402"/>
      <c r="CH6" s="402"/>
      <c r="CI6" s="402"/>
      <c r="CJ6" s="402"/>
      <c r="CK6" s="402"/>
      <c r="CL6" s="402"/>
      <c r="CM6" s="402"/>
      <c r="CN6" s="402"/>
      <c r="CO6" s="402"/>
      <c r="CP6" s="402"/>
      <c r="CQ6" s="402"/>
      <c r="CR6" s="402"/>
      <c r="CS6" s="403"/>
      <c r="CT6" s="527">
        <v>78.900000000000006</v>
      </c>
      <c r="CU6" s="528"/>
      <c r="CV6" s="528"/>
      <c r="CW6" s="528"/>
      <c r="CX6" s="528"/>
      <c r="CY6" s="528"/>
      <c r="CZ6" s="528"/>
      <c r="DA6" s="529"/>
      <c r="DB6" s="527">
        <v>75.900000000000006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9" t="s">
        <v>87</v>
      </c>
      <c r="AN7" s="366"/>
      <c r="AO7" s="366"/>
      <c r="AP7" s="366"/>
      <c r="AQ7" s="366"/>
      <c r="AR7" s="366"/>
      <c r="AS7" s="366"/>
      <c r="AT7" s="367"/>
      <c r="AU7" s="441" t="s">
        <v>88</v>
      </c>
      <c r="AV7" s="442"/>
      <c r="AW7" s="442"/>
      <c r="AX7" s="442"/>
      <c r="AY7" s="372" t="s">
        <v>89</v>
      </c>
      <c r="AZ7" s="373"/>
      <c r="BA7" s="373"/>
      <c r="BB7" s="373"/>
      <c r="BC7" s="373"/>
      <c r="BD7" s="373"/>
      <c r="BE7" s="373"/>
      <c r="BF7" s="373"/>
      <c r="BG7" s="373"/>
      <c r="BH7" s="373"/>
      <c r="BI7" s="373"/>
      <c r="BJ7" s="373"/>
      <c r="BK7" s="373"/>
      <c r="BL7" s="373"/>
      <c r="BM7" s="374"/>
      <c r="BN7" s="392">
        <v>17149</v>
      </c>
      <c r="BO7" s="393"/>
      <c r="BP7" s="393"/>
      <c r="BQ7" s="393"/>
      <c r="BR7" s="393"/>
      <c r="BS7" s="393"/>
      <c r="BT7" s="393"/>
      <c r="BU7" s="394"/>
      <c r="BV7" s="392">
        <v>112673</v>
      </c>
      <c r="BW7" s="393"/>
      <c r="BX7" s="393"/>
      <c r="BY7" s="393"/>
      <c r="BZ7" s="393"/>
      <c r="CA7" s="393"/>
      <c r="CB7" s="393"/>
      <c r="CC7" s="394"/>
      <c r="CD7" s="401" t="s">
        <v>90</v>
      </c>
      <c r="CE7" s="402"/>
      <c r="CF7" s="402"/>
      <c r="CG7" s="402"/>
      <c r="CH7" s="402"/>
      <c r="CI7" s="402"/>
      <c r="CJ7" s="402"/>
      <c r="CK7" s="402"/>
      <c r="CL7" s="402"/>
      <c r="CM7" s="402"/>
      <c r="CN7" s="402"/>
      <c r="CO7" s="402"/>
      <c r="CP7" s="402"/>
      <c r="CQ7" s="402"/>
      <c r="CR7" s="402"/>
      <c r="CS7" s="403"/>
      <c r="CT7" s="392">
        <v>2383888</v>
      </c>
      <c r="CU7" s="393"/>
      <c r="CV7" s="393"/>
      <c r="CW7" s="393"/>
      <c r="CX7" s="393"/>
      <c r="CY7" s="393"/>
      <c r="CZ7" s="393"/>
      <c r="DA7" s="394"/>
      <c r="DB7" s="392">
        <v>2446407</v>
      </c>
      <c r="DC7" s="393"/>
      <c r="DD7" s="393"/>
      <c r="DE7" s="393"/>
      <c r="DF7" s="393"/>
      <c r="DG7" s="393"/>
      <c r="DH7" s="393"/>
      <c r="DI7" s="394"/>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57"/>
      <c r="X8" s="458"/>
      <c r="Y8" s="458"/>
      <c r="Z8" s="458"/>
      <c r="AA8" s="458"/>
      <c r="AB8" s="471"/>
      <c r="AC8" s="547"/>
      <c r="AD8" s="548"/>
      <c r="AE8" s="548"/>
      <c r="AF8" s="548"/>
      <c r="AG8" s="548"/>
      <c r="AH8" s="548"/>
      <c r="AI8" s="548"/>
      <c r="AJ8" s="548"/>
      <c r="AK8" s="548"/>
      <c r="AL8" s="549"/>
      <c r="AM8" s="459" t="s">
        <v>91</v>
      </c>
      <c r="AN8" s="366"/>
      <c r="AO8" s="366"/>
      <c r="AP8" s="366"/>
      <c r="AQ8" s="366"/>
      <c r="AR8" s="366"/>
      <c r="AS8" s="366"/>
      <c r="AT8" s="367"/>
      <c r="AU8" s="441" t="s">
        <v>92</v>
      </c>
      <c r="AV8" s="442"/>
      <c r="AW8" s="442"/>
      <c r="AX8" s="442"/>
      <c r="AY8" s="372" t="s">
        <v>93</v>
      </c>
      <c r="AZ8" s="373"/>
      <c r="BA8" s="373"/>
      <c r="BB8" s="373"/>
      <c r="BC8" s="373"/>
      <c r="BD8" s="373"/>
      <c r="BE8" s="373"/>
      <c r="BF8" s="373"/>
      <c r="BG8" s="373"/>
      <c r="BH8" s="373"/>
      <c r="BI8" s="373"/>
      <c r="BJ8" s="373"/>
      <c r="BK8" s="373"/>
      <c r="BL8" s="373"/>
      <c r="BM8" s="374"/>
      <c r="BN8" s="392">
        <v>193580</v>
      </c>
      <c r="BO8" s="393"/>
      <c r="BP8" s="393"/>
      <c r="BQ8" s="393"/>
      <c r="BR8" s="393"/>
      <c r="BS8" s="393"/>
      <c r="BT8" s="393"/>
      <c r="BU8" s="394"/>
      <c r="BV8" s="392">
        <v>113643</v>
      </c>
      <c r="BW8" s="393"/>
      <c r="BX8" s="393"/>
      <c r="BY8" s="393"/>
      <c r="BZ8" s="393"/>
      <c r="CA8" s="393"/>
      <c r="CB8" s="393"/>
      <c r="CC8" s="394"/>
      <c r="CD8" s="401" t="s">
        <v>94</v>
      </c>
      <c r="CE8" s="402"/>
      <c r="CF8" s="402"/>
      <c r="CG8" s="402"/>
      <c r="CH8" s="402"/>
      <c r="CI8" s="402"/>
      <c r="CJ8" s="402"/>
      <c r="CK8" s="402"/>
      <c r="CL8" s="402"/>
      <c r="CM8" s="402"/>
      <c r="CN8" s="402"/>
      <c r="CO8" s="402"/>
      <c r="CP8" s="402"/>
      <c r="CQ8" s="402"/>
      <c r="CR8" s="402"/>
      <c r="CS8" s="403"/>
      <c r="CT8" s="492">
        <v>0.1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1907</v>
      </c>
      <c r="S9" s="522"/>
      <c r="T9" s="522"/>
      <c r="U9" s="522"/>
      <c r="V9" s="523"/>
      <c r="W9" s="455" t="s">
        <v>97</v>
      </c>
      <c r="X9" s="456"/>
      <c r="Y9" s="456"/>
      <c r="Z9" s="456"/>
      <c r="AA9" s="456"/>
      <c r="AB9" s="456"/>
      <c r="AC9" s="456"/>
      <c r="AD9" s="456"/>
      <c r="AE9" s="456"/>
      <c r="AF9" s="456"/>
      <c r="AG9" s="456"/>
      <c r="AH9" s="456"/>
      <c r="AI9" s="456"/>
      <c r="AJ9" s="456"/>
      <c r="AK9" s="456"/>
      <c r="AL9" s="524"/>
      <c r="AM9" s="459" t="s">
        <v>98</v>
      </c>
      <c r="AN9" s="366"/>
      <c r="AO9" s="366"/>
      <c r="AP9" s="366"/>
      <c r="AQ9" s="366"/>
      <c r="AR9" s="366"/>
      <c r="AS9" s="366"/>
      <c r="AT9" s="367"/>
      <c r="AU9" s="441" t="s">
        <v>77</v>
      </c>
      <c r="AV9" s="442"/>
      <c r="AW9" s="442"/>
      <c r="AX9" s="442"/>
      <c r="AY9" s="372" t="s">
        <v>99</v>
      </c>
      <c r="AZ9" s="373"/>
      <c r="BA9" s="373"/>
      <c r="BB9" s="373"/>
      <c r="BC9" s="373"/>
      <c r="BD9" s="373"/>
      <c r="BE9" s="373"/>
      <c r="BF9" s="373"/>
      <c r="BG9" s="373"/>
      <c r="BH9" s="373"/>
      <c r="BI9" s="373"/>
      <c r="BJ9" s="373"/>
      <c r="BK9" s="373"/>
      <c r="BL9" s="373"/>
      <c r="BM9" s="374"/>
      <c r="BN9" s="392">
        <v>79937</v>
      </c>
      <c r="BO9" s="393"/>
      <c r="BP9" s="393"/>
      <c r="BQ9" s="393"/>
      <c r="BR9" s="393"/>
      <c r="BS9" s="393"/>
      <c r="BT9" s="393"/>
      <c r="BU9" s="394"/>
      <c r="BV9" s="392">
        <v>-43887</v>
      </c>
      <c r="BW9" s="393"/>
      <c r="BX9" s="393"/>
      <c r="BY9" s="393"/>
      <c r="BZ9" s="393"/>
      <c r="CA9" s="393"/>
      <c r="CB9" s="393"/>
      <c r="CC9" s="394"/>
      <c r="CD9" s="401" t="s">
        <v>100</v>
      </c>
      <c r="CE9" s="402"/>
      <c r="CF9" s="402"/>
      <c r="CG9" s="402"/>
      <c r="CH9" s="402"/>
      <c r="CI9" s="402"/>
      <c r="CJ9" s="402"/>
      <c r="CK9" s="402"/>
      <c r="CL9" s="402"/>
      <c r="CM9" s="402"/>
      <c r="CN9" s="402"/>
      <c r="CO9" s="402"/>
      <c r="CP9" s="402"/>
      <c r="CQ9" s="402"/>
      <c r="CR9" s="402"/>
      <c r="CS9" s="403"/>
      <c r="CT9" s="362">
        <v>17.100000000000001</v>
      </c>
      <c r="CU9" s="363"/>
      <c r="CV9" s="363"/>
      <c r="CW9" s="363"/>
      <c r="CX9" s="363"/>
      <c r="CY9" s="363"/>
      <c r="CZ9" s="363"/>
      <c r="DA9" s="364"/>
      <c r="DB9" s="362">
        <v>17.2</v>
      </c>
      <c r="DC9" s="363"/>
      <c r="DD9" s="363"/>
      <c r="DE9" s="363"/>
      <c r="DF9" s="363"/>
      <c r="DG9" s="363"/>
      <c r="DH9" s="363"/>
      <c r="DI9" s="364"/>
      <c r="DJ9" s="137"/>
      <c r="DK9" s="137"/>
      <c r="DL9" s="137"/>
      <c r="DM9" s="137"/>
      <c r="DN9" s="137"/>
      <c r="DO9" s="137"/>
    </row>
    <row r="10" spans="1:119" ht="18.75" customHeight="1" thickBot="1">
      <c r="A10" s="138"/>
      <c r="B10" s="516"/>
      <c r="C10" s="517"/>
      <c r="D10" s="517"/>
      <c r="E10" s="517"/>
      <c r="F10" s="517"/>
      <c r="G10" s="517"/>
      <c r="H10" s="517"/>
      <c r="I10" s="517"/>
      <c r="J10" s="517"/>
      <c r="K10" s="444"/>
      <c r="L10" s="365" t="s">
        <v>101</v>
      </c>
      <c r="M10" s="366"/>
      <c r="N10" s="366"/>
      <c r="O10" s="366"/>
      <c r="P10" s="366"/>
      <c r="Q10" s="367"/>
      <c r="R10" s="368">
        <v>2106</v>
      </c>
      <c r="S10" s="369"/>
      <c r="T10" s="369"/>
      <c r="U10" s="369"/>
      <c r="V10" s="371"/>
      <c r="W10" s="525"/>
      <c r="X10" s="345"/>
      <c r="Y10" s="345"/>
      <c r="Z10" s="345"/>
      <c r="AA10" s="345"/>
      <c r="AB10" s="345"/>
      <c r="AC10" s="345"/>
      <c r="AD10" s="345"/>
      <c r="AE10" s="345"/>
      <c r="AF10" s="345"/>
      <c r="AG10" s="345"/>
      <c r="AH10" s="345"/>
      <c r="AI10" s="345"/>
      <c r="AJ10" s="345"/>
      <c r="AK10" s="345"/>
      <c r="AL10" s="526"/>
      <c r="AM10" s="459" t="s">
        <v>102</v>
      </c>
      <c r="AN10" s="366"/>
      <c r="AO10" s="366"/>
      <c r="AP10" s="366"/>
      <c r="AQ10" s="366"/>
      <c r="AR10" s="366"/>
      <c r="AS10" s="366"/>
      <c r="AT10" s="367"/>
      <c r="AU10" s="441" t="s">
        <v>103</v>
      </c>
      <c r="AV10" s="442"/>
      <c r="AW10" s="442"/>
      <c r="AX10" s="442"/>
      <c r="AY10" s="372" t="s">
        <v>104</v>
      </c>
      <c r="AZ10" s="373"/>
      <c r="BA10" s="373"/>
      <c r="BB10" s="373"/>
      <c r="BC10" s="373"/>
      <c r="BD10" s="373"/>
      <c r="BE10" s="373"/>
      <c r="BF10" s="373"/>
      <c r="BG10" s="373"/>
      <c r="BH10" s="373"/>
      <c r="BI10" s="373"/>
      <c r="BJ10" s="373"/>
      <c r="BK10" s="373"/>
      <c r="BL10" s="373"/>
      <c r="BM10" s="374"/>
      <c r="BN10" s="392">
        <v>67975</v>
      </c>
      <c r="BO10" s="393"/>
      <c r="BP10" s="393"/>
      <c r="BQ10" s="393"/>
      <c r="BR10" s="393"/>
      <c r="BS10" s="393"/>
      <c r="BT10" s="393"/>
      <c r="BU10" s="394"/>
      <c r="BV10" s="392">
        <v>39446</v>
      </c>
      <c r="BW10" s="393"/>
      <c r="BX10" s="393"/>
      <c r="BY10" s="393"/>
      <c r="BZ10" s="393"/>
      <c r="CA10" s="393"/>
      <c r="CB10" s="393"/>
      <c r="CC10" s="394"/>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347" t="s">
        <v>106</v>
      </c>
      <c r="M11" s="348"/>
      <c r="N11" s="348"/>
      <c r="O11" s="348"/>
      <c r="P11" s="348"/>
      <c r="Q11" s="34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9" t="s">
        <v>108</v>
      </c>
      <c r="AN11" s="366"/>
      <c r="AO11" s="366"/>
      <c r="AP11" s="366"/>
      <c r="AQ11" s="366"/>
      <c r="AR11" s="366"/>
      <c r="AS11" s="366"/>
      <c r="AT11" s="367"/>
      <c r="AU11" s="441" t="s">
        <v>109</v>
      </c>
      <c r="AV11" s="442"/>
      <c r="AW11" s="442"/>
      <c r="AX11" s="442"/>
      <c r="AY11" s="372" t="s">
        <v>110</v>
      </c>
      <c r="AZ11" s="373"/>
      <c r="BA11" s="373"/>
      <c r="BB11" s="373"/>
      <c r="BC11" s="373"/>
      <c r="BD11" s="373"/>
      <c r="BE11" s="373"/>
      <c r="BF11" s="373"/>
      <c r="BG11" s="373"/>
      <c r="BH11" s="373"/>
      <c r="BI11" s="373"/>
      <c r="BJ11" s="373"/>
      <c r="BK11" s="373"/>
      <c r="BL11" s="373"/>
      <c r="BM11" s="374"/>
      <c r="BN11" s="392" t="s">
        <v>111</v>
      </c>
      <c r="BO11" s="393"/>
      <c r="BP11" s="393"/>
      <c r="BQ11" s="393"/>
      <c r="BR11" s="393"/>
      <c r="BS11" s="393"/>
      <c r="BT11" s="393"/>
      <c r="BU11" s="394"/>
      <c r="BV11" s="392" t="s">
        <v>111</v>
      </c>
      <c r="BW11" s="393"/>
      <c r="BX11" s="393"/>
      <c r="BY11" s="393"/>
      <c r="BZ11" s="393"/>
      <c r="CA11" s="393"/>
      <c r="CB11" s="393"/>
      <c r="CC11" s="394"/>
      <c r="CD11" s="401" t="s">
        <v>112</v>
      </c>
      <c r="CE11" s="402"/>
      <c r="CF11" s="402"/>
      <c r="CG11" s="402"/>
      <c r="CH11" s="402"/>
      <c r="CI11" s="402"/>
      <c r="CJ11" s="402"/>
      <c r="CK11" s="402"/>
      <c r="CL11" s="402"/>
      <c r="CM11" s="402"/>
      <c r="CN11" s="402"/>
      <c r="CO11" s="402"/>
      <c r="CP11" s="402"/>
      <c r="CQ11" s="402"/>
      <c r="CR11" s="402"/>
      <c r="CS11" s="403"/>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1743</v>
      </c>
      <c r="S12" s="508"/>
      <c r="T12" s="508"/>
      <c r="U12" s="508"/>
      <c r="V12" s="509"/>
      <c r="W12" s="510" t="s">
        <v>1</v>
      </c>
      <c r="X12" s="442"/>
      <c r="Y12" s="442"/>
      <c r="Z12" s="442"/>
      <c r="AA12" s="442"/>
      <c r="AB12" s="511"/>
      <c r="AC12" s="441" t="s">
        <v>115</v>
      </c>
      <c r="AD12" s="442"/>
      <c r="AE12" s="442"/>
      <c r="AF12" s="442"/>
      <c r="AG12" s="511"/>
      <c r="AH12" s="441" t="s">
        <v>116</v>
      </c>
      <c r="AI12" s="442"/>
      <c r="AJ12" s="442"/>
      <c r="AK12" s="442"/>
      <c r="AL12" s="512"/>
      <c r="AM12" s="459" t="s">
        <v>117</v>
      </c>
      <c r="AN12" s="366"/>
      <c r="AO12" s="366"/>
      <c r="AP12" s="366"/>
      <c r="AQ12" s="366"/>
      <c r="AR12" s="366"/>
      <c r="AS12" s="366"/>
      <c r="AT12" s="367"/>
      <c r="AU12" s="441" t="s">
        <v>118</v>
      </c>
      <c r="AV12" s="442"/>
      <c r="AW12" s="442"/>
      <c r="AX12" s="442"/>
      <c r="AY12" s="372" t="s">
        <v>119</v>
      </c>
      <c r="AZ12" s="373"/>
      <c r="BA12" s="373"/>
      <c r="BB12" s="373"/>
      <c r="BC12" s="373"/>
      <c r="BD12" s="373"/>
      <c r="BE12" s="373"/>
      <c r="BF12" s="373"/>
      <c r="BG12" s="373"/>
      <c r="BH12" s="373"/>
      <c r="BI12" s="373"/>
      <c r="BJ12" s="373"/>
      <c r="BK12" s="373"/>
      <c r="BL12" s="373"/>
      <c r="BM12" s="374"/>
      <c r="BN12" s="392" t="s">
        <v>120</v>
      </c>
      <c r="BO12" s="393"/>
      <c r="BP12" s="393"/>
      <c r="BQ12" s="393"/>
      <c r="BR12" s="393"/>
      <c r="BS12" s="393"/>
      <c r="BT12" s="393"/>
      <c r="BU12" s="394"/>
      <c r="BV12" s="392" t="s">
        <v>120</v>
      </c>
      <c r="BW12" s="393"/>
      <c r="BX12" s="393"/>
      <c r="BY12" s="393"/>
      <c r="BZ12" s="393"/>
      <c r="CA12" s="393"/>
      <c r="CB12" s="393"/>
      <c r="CC12" s="394"/>
      <c r="CD12" s="401" t="s">
        <v>121</v>
      </c>
      <c r="CE12" s="402"/>
      <c r="CF12" s="402"/>
      <c r="CG12" s="402"/>
      <c r="CH12" s="402"/>
      <c r="CI12" s="402"/>
      <c r="CJ12" s="402"/>
      <c r="CK12" s="402"/>
      <c r="CL12" s="402"/>
      <c r="CM12" s="402"/>
      <c r="CN12" s="402"/>
      <c r="CO12" s="402"/>
      <c r="CP12" s="402"/>
      <c r="CQ12" s="402"/>
      <c r="CR12" s="402"/>
      <c r="CS12" s="403"/>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2" t="s">
        <v>122</v>
      </c>
      <c r="N13" s="483"/>
      <c r="O13" s="483"/>
      <c r="P13" s="483"/>
      <c r="Q13" s="484"/>
      <c r="R13" s="485">
        <v>1739</v>
      </c>
      <c r="S13" s="486"/>
      <c r="T13" s="486"/>
      <c r="U13" s="486"/>
      <c r="V13" s="487"/>
      <c r="W13" s="470" t="s">
        <v>123</v>
      </c>
      <c r="X13" s="407"/>
      <c r="Y13" s="407"/>
      <c r="Z13" s="407"/>
      <c r="AA13" s="407"/>
      <c r="AB13" s="408"/>
      <c r="AC13" s="368">
        <v>195</v>
      </c>
      <c r="AD13" s="369"/>
      <c r="AE13" s="369"/>
      <c r="AF13" s="369"/>
      <c r="AG13" s="370"/>
      <c r="AH13" s="368">
        <v>223</v>
      </c>
      <c r="AI13" s="369"/>
      <c r="AJ13" s="369"/>
      <c r="AK13" s="369"/>
      <c r="AL13" s="371"/>
      <c r="AM13" s="459" t="s">
        <v>124</v>
      </c>
      <c r="AN13" s="366"/>
      <c r="AO13" s="366"/>
      <c r="AP13" s="366"/>
      <c r="AQ13" s="366"/>
      <c r="AR13" s="366"/>
      <c r="AS13" s="366"/>
      <c r="AT13" s="367"/>
      <c r="AU13" s="441" t="s">
        <v>125</v>
      </c>
      <c r="AV13" s="442"/>
      <c r="AW13" s="442"/>
      <c r="AX13" s="442"/>
      <c r="AY13" s="372" t="s">
        <v>126</v>
      </c>
      <c r="AZ13" s="373"/>
      <c r="BA13" s="373"/>
      <c r="BB13" s="373"/>
      <c r="BC13" s="373"/>
      <c r="BD13" s="373"/>
      <c r="BE13" s="373"/>
      <c r="BF13" s="373"/>
      <c r="BG13" s="373"/>
      <c r="BH13" s="373"/>
      <c r="BI13" s="373"/>
      <c r="BJ13" s="373"/>
      <c r="BK13" s="373"/>
      <c r="BL13" s="373"/>
      <c r="BM13" s="374"/>
      <c r="BN13" s="392">
        <v>147912</v>
      </c>
      <c r="BO13" s="393"/>
      <c r="BP13" s="393"/>
      <c r="BQ13" s="393"/>
      <c r="BR13" s="393"/>
      <c r="BS13" s="393"/>
      <c r="BT13" s="393"/>
      <c r="BU13" s="394"/>
      <c r="BV13" s="392">
        <v>-4441</v>
      </c>
      <c r="BW13" s="393"/>
      <c r="BX13" s="393"/>
      <c r="BY13" s="393"/>
      <c r="BZ13" s="393"/>
      <c r="CA13" s="393"/>
      <c r="CB13" s="393"/>
      <c r="CC13" s="394"/>
      <c r="CD13" s="401" t="s">
        <v>127</v>
      </c>
      <c r="CE13" s="402"/>
      <c r="CF13" s="402"/>
      <c r="CG13" s="402"/>
      <c r="CH13" s="402"/>
      <c r="CI13" s="402"/>
      <c r="CJ13" s="402"/>
      <c r="CK13" s="402"/>
      <c r="CL13" s="402"/>
      <c r="CM13" s="402"/>
      <c r="CN13" s="402"/>
      <c r="CO13" s="402"/>
      <c r="CP13" s="402"/>
      <c r="CQ13" s="402"/>
      <c r="CR13" s="402"/>
      <c r="CS13" s="403"/>
      <c r="CT13" s="362">
        <v>8.8000000000000007</v>
      </c>
      <c r="CU13" s="363"/>
      <c r="CV13" s="363"/>
      <c r="CW13" s="363"/>
      <c r="CX13" s="363"/>
      <c r="CY13" s="363"/>
      <c r="CZ13" s="363"/>
      <c r="DA13" s="364"/>
      <c r="DB13" s="362">
        <v>9.3000000000000007</v>
      </c>
      <c r="DC13" s="363"/>
      <c r="DD13" s="363"/>
      <c r="DE13" s="363"/>
      <c r="DF13" s="363"/>
      <c r="DG13" s="363"/>
      <c r="DH13" s="363"/>
      <c r="DI13" s="364"/>
      <c r="DJ13" s="137"/>
      <c r="DK13" s="137"/>
      <c r="DL13" s="137"/>
      <c r="DM13" s="137"/>
      <c r="DN13" s="137"/>
      <c r="DO13" s="137"/>
    </row>
    <row r="14" spans="1:119" ht="18.75" customHeight="1" thickBot="1">
      <c r="A14" s="138"/>
      <c r="B14" s="498"/>
      <c r="C14" s="499"/>
      <c r="D14" s="499"/>
      <c r="E14" s="499"/>
      <c r="F14" s="499"/>
      <c r="G14" s="499"/>
      <c r="H14" s="499"/>
      <c r="I14" s="499"/>
      <c r="J14" s="499"/>
      <c r="K14" s="500"/>
      <c r="L14" s="475" t="s">
        <v>128</v>
      </c>
      <c r="M14" s="490"/>
      <c r="N14" s="490"/>
      <c r="O14" s="490"/>
      <c r="P14" s="490"/>
      <c r="Q14" s="491"/>
      <c r="R14" s="485">
        <v>1781</v>
      </c>
      <c r="S14" s="486"/>
      <c r="T14" s="486"/>
      <c r="U14" s="486"/>
      <c r="V14" s="487"/>
      <c r="W14" s="488"/>
      <c r="X14" s="410"/>
      <c r="Y14" s="410"/>
      <c r="Z14" s="410"/>
      <c r="AA14" s="410"/>
      <c r="AB14" s="411"/>
      <c r="AC14" s="478">
        <v>19.7</v>
      </c>
      <c r="AD14" s="479"/>
      <c r="AE14" s="479"/>
      <c r="AF14" s="479"/>
      <c r="AG14" s="480"/>
      <c r="AH14" s="478">
        <v>20.6</v>
      </c>
      <c r="AI14" s="479"/>
      <c r="AJ14" s="479"/>
      <c r="AK14" s="479"/>
      <c r="AL14" s="481"/>
      <c r="AM14" s="459"/>
      <c r="AN14" s="366"/>
      <c r="AO14" s="366"/>
      <c r="AP14" s="366"/>
      <c r="AQ14" s="366"/>
      <c r="AR14" s="366"/>
      <c r="AS14" s="366"/>
      <c r="AT14" s="367"/>
      <c r="AU14" s="441"/>
      <c r="AV14" s="442"/>
      <c r="AW14" s="442"/>
      <c r="AX14" s="442"/>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129</v>
      </c>
      <c r="CE14" s="399"/>
      <c r="CF14" s="399"/>
      <c r="CG14" s="399"/>
      <c r="CH14" s="399"/>
      <c r="CI14" s="399"/>
      <c r="CJ14" s="399"/>
      <c r="CK14" s="399"/>
      <c r="CL14" s="399"/>
      <c r="CM14" s="399"/>
      <c r="CN14" s="399"/>
      <c r="CO14" s="399"/>
      <c r="CP14" s="399"/>
      <c r="CQ14" s="399"/>
      <c r="CR14" s="399"/>
      <c r="CS14" s="400"/>
      <c r="CT14" s="489" t="s">
        <v>120</v>
      </c>
      <c r="CU14" s="449"/>
      <c r="CV14" s="449"/>
      <c r="CW14" s="449"/>
      <c r="CX14" s="449"/>
      <c r="CY14" s="449"/>
      <c r="CZ14" s="449"/>
      <c r="DA14" s="450"/>
      <c r="DB14" s="489" t="s">
        <v>120</v>
      </c>
      <c r="DC14" s="449"/>
      <c r="DD14" s="449"/>
      <c r="DE14" s="449"/>
      <c r="DF14" s="449"/>
      <c r="DG14" s="449"/>
      <c r="DH14" s="449"/>
      <c r="DI14" s="450"/>
      <c r="DJ14" s="137"/>
      <c r="DK14" s="137"/>
      <c r="DL14" s="137"/>
      <c r="DM14" s="137"/>
      <c r="DN14" s="137"/>
      <c r="DO14" s="137"/>
    </row>
    <row r="15" spans="1:119" ht="18.75" customHeight="1">
      <c r="A15" s="138"/>
      <c r="B15" s="498"/>
      <c r="C15" s="499"/>
      <c r="D15" s="499"/>
      <c r="E15" s="499"/>
      <c r="F15" s="499"/>
      <c r="G15" s="499"/>
      <c r="H15" s="499"/>
      <c r="I15" s="499"/>
      <c r="J15" s="499"/>
      <c r="K15" s="500"/>
      <c r="L15" s="148"/>
      <c r="M15" s="482" t="s">
        <v>122</v>
      </c>
      <c r="N15" s="483"/>
      <c r="O15" s="483"/>
      <c r="P15" s="483"/>
      <c r="Q15" s="484"/>
      <c r="R15" s="485">
        <v>1778</v>
      </c>
      <c r="S15" s="486"/>
      <c r="T15" s="486"/>
      <c r="U15" s="486"/>
      <c r="V15" s="487"/>
      <c r="W15" s="470" t="s">
        <v>130</v>
      </c>
      <c r="X15" s="407"/>
      <c r="Y15" s="407"/>
      <c r="Z15" s="407"/>
      <c r="AA15" s="407"/>
      <c r="AB15" s="408"/>
      <c r="AC15" s="368">
        <v>278</v>
      </c>
      <c r="AD15" s="369"/>
      <c r="AE15" s="369"/>
      <c r="AF15" s="369"/>
      <c r="AG15" s="370"/>
      <c r="AH15" s="368">
        <v>246</v>
      </c>
      <c r="AI15" s="369"/>
      <c r="AJ15" s="369"/>
      <c r="AK15" s="369"/>
      <c r="AL15" s="371"/>
      <c r="AM15" s="459"/>
      <c r="AN15" s="366"/>
      <c r="AO15" s="366"/>
      <c r="AP15" s="366"/>
      <c r="AQ15" s="366"/>
      <c r="AR15" s="366"/>
      <c r="AS15" s="366"/>
      <c r="AT15" s="367"/>
      <c r="AU15" s="441"/>
      <c r="AV15" s="442"/>
      <c r="AW15" s="442"/>
      <c r="AX15" s="442"/>
      <c r="AY15" s="384" t="s">
        <v>131</v>
      </c>
      <c r="AZ15" s="385"/>
      <c r="BA15" s="385"/>
      <c r="BB15" s="385"/>
      <c r="BC15" s="385"/>
      <c r="BD15" s="385"/>
      <c r="BE15" s="385"/>
      <c r="BF15" s="385"/>
      <c r="BG15" s="385"/>
      <c r="BH15" s="385"/>
      <c r="BI15" s="385"/>
      <c r="BJ15" s="385"/>
      <c r="BK15" s="385"/>
      <c r="BL15" s="385"/>
      <c r="BM15" s="386"/>
      <c r="BN15" s="387">
        <v>226969</v>
      </c>
      <c r="BO15" s="388"/>
      <c r="BP15" s="388"/>
      <c r="BQ15" s="388"/>
      <c r="BR15" s="388"/>
      <c r="BS15" s="388"/>
      <c r="BT15" s="388"/>
      <c r="BU15" s="389"/>
      <c r="BV15" s="387">
        <v>230559</v>
      </c>
      <c r="BW15" s="388"/>
      <c r="BX15" s="388"/>
      <c r="BY15" s="388"/>
      <c r="BZ15" s="388"/>
      <c r="CA15" s="388"/>
      <c r="CB15" s="388"/>
      <c r="CC15" s="389"/>
      <c r="CD15" s="472" t="s">
        <v>132</v>
      </c>
      <c r="CE15" s="473"/>
      <c r="CF15" s="473"/>
      <c r="CG15" s="473"/>
      <c r="CH15" s="473"/>
      <c r="CI15" s="473"/>
      <c r="CJ15" s="473"/>
      <c r="CK15" s="473"/>
      <c r="CL15" s="473"/>
      <c r="CM15" s="473"/>
      <c r="CN15" s="473"/>
      <c r="CO15" s="473"/>
      <c r="CP15" s="473"/>
      <c r="CQ15" s="473"/>
      <c r="CR15" s="473"/>
      <c r="CS15" s="47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5" t="s">
        <v>133</v>
      </c>
      <c r="M16" s="476"/>
      <c r="N16" s="476"/>
      <c r="O16" s="476"/>
      <c r="P16" s="476"/>
      <c r="Q16" s="477"/>
      <c r="R16" s="467" t="s">
        <v>134</v>
      </c>
      <c r="S16" s="468"/>
      <c r="T16" s="468"/>
      <c r="U16" s="468"/>
      <c r="V16" s="469"/>
      <c r="W16" s="488"/>
      <c r="X16" s="410"/>
      <c r="Y16" s="410"/>
      <c r="Z16" s="410"/>
      <c r="AA16" s="410"/>
      <c r="AB16" s="411"/>
      <c r="AC16" s="478">
        <v>28.1</v>
      </c>
      <c r="AD16" s="479"/>
      <c r="AE16" s="479"/>
      <c r="AF16" s="479"/>
      <c r="AG16" s="480"/>
      <c r="AH16" s="478">
        <v>22.7</v>
      </c>
      <c r="AI16" s="479"/>
      <c r="AJ16" s="479"/>
      <c r="AK16" s="479"/>
      <c r="AL16" s="481"/>
      <c r="AM16" s="459"/>
      <c r="AN16" s="366"/>
      <c r="AO16" s="366"/>
      <c r="AP16" s="366"/>
      <c r="AQ16" s="366"/>
      <c r="AR16" s="366"/>
      <c r="AS16" s="366"/>
      <c r="AT16" s="367"/>
      <c r="AU16" s="441"/>
      <c r="AV16" s="442"/>
      <c r="AW16" s="442"/>
      <c r="AX16" s="442"/>
      <c r="AY16" s="372" t="s">
        <v>135</v>
      </c>
      <c r="AZ16" s="373"/>
      <c r="BA16" s="373"/>
      <c r="BB16" s="373"/>
      <c r="BC16" s="373"/>
      <c r="BD16" s="373"/>
      <c r="BE16" s="373"/>
      <c r="BF16" s="373"/>
      <c r="BG16" s="373"/>
      <c r="BH16" s="373"/>
      <c r="BI16" s="373"/>
      <c r="BJ16" s="373"/>
      <c r="BK16" s="373"/>
      <c r="BL16" s="373"/>
      <c r="BM16" s="374"/>
      <c r="BN16" s="392">
        <v>2213413</v>
      </c>
      <c r="BO16" s="393"/>
      <c r="BP16" s="393"/>
      <c r="BQ16" s="393"/>
      <c r="BR16" s="393"/>
      <c r="BS16" s="393"/>
      <c r="BT16" s="393"/>
      <c r="BU16" s="394"/>
      <c r="BV16" s="392">
        <v>2268390</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4" t="s">
        <v>136</v>
      </c>
      <c r="N17" s="465"/>
      <c r="O17" s="465"/>
      <c r="P17" s="465"/>
      <c r="Q17" s="466"/>
      <c r="R17" s="467" t="s">
        <v>137</v>
      </c>
      <c r="S17" s="468"/>
      <c r="T17" s="468"/>
      <c r="U17" s="468"/>
      <c r="V17" s="469"/>
      <c r="W17" s="470" t="s">
        <v>138</v>
      </c>
      <c r="X17" s="407"/>
      <c r="Y17" s="407"/>
      <c r="Z17" s="407"/>
      <c r="AA17" s="407"/>
      <c r="AB17" s="408"/>
      <c r="AC17" s="368">
        <v>518</v>
      </c>
      <c r="AD17" s="369"/>
      <c r="AE17" s="369"/>
      <c r="AF17" s="369"/>
      <c r="AG17" s="370"/>
      <c r="AH17" s="368">
        <v>615</v>
      </c>
      <c r="AI17" s="369"/>
      <c r="AJ17" s="369"/>
      <c r="AK17" s="369"/>
      <c r="AL17" s="371"/>
      <c r="AM17" s="459"/>
      <c r="AN17" s="366"/>
      <c r="AO17" s="366"/>
      <c r="AP17" s="366"/>
      <c r="AQ17" s="366"/>
      <c r="AR17" s="366"/>
      <c r="AS17" s="366"/>
      <c r="AT17" s="367"/>
      <c r="AU17" s="441"/>
      <c r="AV17" s="442"/>
      <c r="AW17" s="442"/>
      <c r="AX17" s="442"/>
      <c r="AY17" s="372" t="s">
        <v>139</v>
      </c>
      <c r="AZ17" s="373"/>
      <c r="BA17" s="373"/>
      <c r="BB17" s="373"/>
      <c r="BC17" s="373"/>
      <c r="BD17" s="373"/>
      <c r="BE17" s="373"/>
      <c r="BF17" s="373"/>
      <c r="BG17" s="373"/>
      <c r="BH17" s="373"/>
      <c r="BI17" s="373"/>
      <c r="BJ17" s="373"/>
      <c r="BK17" s="373"/>
      <c r="BL17" s="373"/>
      <c r="BM17" s="374"/>
      <c r="BN17" s="392">
        <v>277466</v>
      </c>
      <c r="BO17" s="393"/>
      <c r="BP17" s="393"/>
      <c r="BQ17" s="393"/>
      <c r="BR17" s="393"/>
      <c r="BS17" s="393"/>
      <c r="BT17" s="393"/>
      <c r="BU17" s="394"/>
      <c r="BV17" s="392">
        <v>281622</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60">
        <v>594.87</v>
      </c>
      <c r="M18" s="460"/>
      <c r="N18" s="460"/>
      <c r="O18" s="460"/>
      <c r="P18" s="460"/>
      <c r="Q18" s="460"/>
      <c r="R18" s="461"/>
      <c r="S18" s="461"/>
      <c r="T18" s="461"/>
      <c r="U18" s="461"/>
      <c r="V18" s="462"/>
      <c r="W18" s="457"/>
      <c r="X18" s="458"/>
      <c r="Y18" s="458"/>
      <c r="Z18" s="458"/>
      <c r="AA18" s="458"/>
      <c r="AB18" s="471"/>
      <c r="AC18" s="356">
        <v>52.3</v>
      </c>
      <c r="AD18" s="357"/>
      <c r="AE18" s="357"/>
      <c r="AF18" s="357"/>
      <c r="AG18" s="463"/>
      <c r="AH18" s="356">
        <v>56.7</v>
      </c>
      <c r="AI18" s="357"/>
      <c r="AJ18" s="357"/>
      <c r="AK18" s="357"/>
      <c r="AL18" s="358"/>
      <c r="AM18" s="459"/>
      <c r="AN18" s="366"/>
      <c r="AO18" s="366"/>
      <c r="AP18" s="366"/>
      <c r="AQ18" s="366"/>
      <c r="AR18" s="366"/>
      <c r="AS18" s="366"/>
      <c r="AT18" s="367"/>
      <c r="AU18" s="441"/>
      <c r="AV18" s="442"/>
      <c r="AW18" s="442"/>
      <c r="AX18" s="442"/>
      <c r="AY18" s="372" t="s">
        <v>141</v>
      </c>
      <c r="AZ18" s="373"/>
      <c r="BA18" s="373"/>
      <c r="BB18" s="373"/>
      <c r="BC18" s="373"/>
      <c r="BD18" s="373"/>
      <c r="BE18" s="373"/>
      <c r="BF18" s="373"/>
      <c r="BG18" s="373"/>
      <c r="BH18" s="373"/>
      <c r="BI18" s="373"/>
      <c r="BJ18" s="373"/>
      <c r="BK18" s="373"/>
      <c r="BL18" s="373"/>
      <c r="BM18" s="374"/>
      <c r="BN18" s="392">
        <v>1786210</v>
      </c>
      <c r="BO18" s="393"/>
      <c r="BP18" s="393"/>
      <c r="BQ18" s="393"/>
      <c r="BR18" s="393"/>
      <c r="BS18" s="393"/>
      <c r="BT18" s="393"/>
      <c r="BU18" s="394"/>
      <c r="BV18" s="392">
        <v>1755471</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46">
        <v>3</v>
      </c>
      <c r="M19" s="446"/>
      <c r="N19" s="446"/>
      <c r="O19" s="446"/>
      <c r="P19" s="446"/>
      <c r="Q19" s="446"/>
      <c r="R19" s="447"/>
      <c r="S19" s="447"/>
      <c r="T19" s="447"/>
      <c r="U19" s="447"/>
      <c r="V19" s="448"/>
      <c r="W19" s="455"/>
      <c r="X19" s="456"/>
      <c r="Y19" s="456"/>
      <c r="Z19" s="456"/>
      <c r="AA19" s="456"/>
      <c r="AB19" s="456"/>
      <c r="AC19" s="388"/>
      <c r="AD19" s="388"/>
      <c r="AE19" s="388"/>
      <c r="AF19" s="388"/>
      <c r="AG19" s="388"/>
      <c r="AH19" s="388"/>
      <c r="AI19" s="388"/>
      <c r="AJ19" s="388"/>
      <c r="AK19" s="388"/>
      <c r="AL19" s="389"/>
      <c r="AM19" s="459"/>
      <c r="AN19" s="366"/>
      <c r="AO19" s="366"/>
      <c r="AP19" s="366"/>
      <c r="AQ19" s="366"/>
      <c r="AR19" s="366"/>
      <c r="AS19" s="366"/>
      <c r="AT19" s="367"/>
      <c r="AU19" s="441"/>
      <c r="AV19" s="442"/>
      <c r="AW19" s="442"/>
      <c r="AX19" s="442"/>
      <c r="AY19" s="372" t="s">
        <v>143</v>
      </c>
      <c r="AZ19" s="373"/>
      <c r="BA19" s="373"/>
      <c r="BB19" s="373"/>
      <c r="BC19" s="373"/>
      <c r="BD19" s="373"/>
      <c r="BE19" s="373"/>
      <c r="BF19" s="373"/>
      <c r="BG19" s="373"/>
      <c r="BH19" s="373"/>
      <c r="BI19" s="373"/>
      <c r="BJ19" s="373"/>
      <c r="BK19" s="373"/>
      <c r="BL19" s="373"/>
      <c r="BM19" s="374"/>
      <c r="BN19" s="392">
        <v>2767953</v>
      </c>
      <c r="BO19" s="393"/>
      <c r="BP19" s="393"/>
      <c r="BQ19" s="393"/>
      <c r="BR19" s="393"/>
      <c r="BS19" s="393"/>
      <c r="BT19" s="393"/>
      <c r="BU19" s="394"/>
      <c r="BV19" s="392">
        <v>2808660</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46">
        <v>926</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8"/>
      <c r="AO20" s="348"/>
      <c r="AP20" s="348"/>
      <c r="AQ20" s="348"/>
      <c r="AR20" s="348"/>
      <c r="AS20" s="348"/>
      <c r="AT20" s="349"/>
      <c r="AU20" s="452"/>
      <c r="AV20" s="453"/>
      <c r="AW20" s="453"/>
      <c r="AX20" s="454"/>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c r="A21" s="138"/>
      <c r="B21" s="423" t="s">
        <v>145</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c r="A22" s="138"/>
      <c r="B22" s="426" t="s">
        <v>146</v>
      </c>
      <c r="C22" s="427"/>
      <c r="D22" s="428"/>
      <c r="E22" s="435" t="s">
        <v>1</v>
      </c>
      <c r="F22" s="407"/>
      <c r="G22" s="407"/>
      <c r="H22" s="407"/>
      <c r="I22" s="407"/>
      <c r="J22" s="407"/>
      <c r="K22" s="408"/>
      <c r="L22" s="435" t="s">
        <v>147</v>
      </c>
      <c r="M22" s="407"/>
      <c r="N22" s="407"/>
      <c r="O22" s="407"/>
      <c r="P22" s="408"/>
      <c r="Q22" s="417" t="s">
        <v>148</v>
      </c>
      <c r="R22" s="418"/>
      <c r="S22" s="418"/>
      <c r="T22" s="418"/>
      <c r="U22" s="418"/>
      <c r="V22" s="436"/>
      <c r="W22" s="438" t="s">
        <v>149</v>
      </c>
      <c r="X22" s="427"/>
      <c r="Y22" s="428"/>
      <c r="Z22" s="435" t="s">
        <v>1</v>
      </c>
      <c r="AA22" s="407"/>
      <c r="AB22" s="407"/>
      <c r="AC22" s="407"/>
      <c r="AD22" s="407"/>
      <c r="AE22" s="407"/>
      <c r="AF22" s="407"/>
      <c r="AG22" s="408"/>
      <c r="AH22" s="406" t="s">
        <v>150</v>
      </c>
      <c r="AI22" s="407"/>
      <c r="AJ22" s="407"/>
      <c r="AK22" s="407"/>
      <c r="AL22" s="408"/>
      <c r="AM22" s="406" t="s">
        <v>151</v>
      </c>
      <c r="AN22" s="412"/>
      <c r="AO22" s="412"/>
      <c r="AP22" s="412"/>
      <c r="AQ22" s="412"/>
      <c r="AR22" s="413"/>
      <c r="AS22" s="417" t="s">
        <v>148</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152</v>
      </c>
      <c r="AZ23" s="385"/>
      <c r="BA23" s="385"/>
      <c r="BB23" s="385"/>
      <c r="BC23" s="385"/>
      <c r="BD23" s="385"/>
      <c r="BE23" s="385"/>
      <c r="BF23" s="385"/>
      <c r="BG23" s="385"/>
      <c r="BH23" s="385"/>
      <c r="BI23" s="385"/>
      <c r="BJ23" s="385"/>
      <c r="BK23" s="385"/>
      <c r="BL23" s="385"/>
      <c r="BM23" s="386"/>
      <c r="BN23" s="392">
        <v>5189641</v>
      </c>
      <c r="BO23" s="393"/>
      <c r="BP23" s="393"/>
      <c r="BQ23" s="393"/>
      <c r="BR23" s="393"/>
      <c r="BS23" s="393"/>
      <c r="BT23" s="393"/>
      <c r="BU23" s="394"/>
      <c r="BV23" s="392">
        <v>5040367</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c r="A24" s="138"/>
      <c r="B24" s="429"/>
      <c r="C24" s="430"/>
      <c r="D24" s="431"/>
      <c r="E24" s="365" t="s">
        <v>153</v>
      </c>
      <c r="F24" s="366"/>
      <c r="G24" s="366"/>
      <c r="H24" s="366"/>
      <c r="I24" s="366"/>
      <c r="J24" s="366"/>
      <c r="K24" s="367"/>
      <c r="L24" s="368">
        <v>1</v>
      </c>
      <c r="M24" s="369"/>
      <c r="N24" s="369"/>
      <c r="O24" s="369"/>
      <c r="P24" s="370"/>
      <c r="Q24" s="368">
        <v>6020</v>
      </c>
      <c r="R24" s="369"/>
      <c r="S24" s="369"/>
      <c r="T24" s="369"/>
      <c r="U24" s="369"/>
      <c r="V24" s="370"/>
      <c r="W24" s="439"/>
      <c r="X24" s="430"/>
      <c r="Y24" s="431"/>
      <c r="Z24" s="365" t="s">
        <v>154</v>
      </c>
      <c r="AA24" s="366"/>
      <c r="AB24" s="366"/>
      <c r="AC24" s="366"/>
      <c r="AD24" s="366"/>
      <c r="AE24" s="366"/>
      <c r="AF24" s="366"/>
      <c r="AG24" s="367"/>
      <c r="AH24" s="368">
        <v>49</v>
      </c>
      <c r="AI24" s="369"/>
      <c r="AJ24" s="369"/>
      <c r="AK24" s="369"/>
      <c r="AL24" s="370"/>
      <c r="AM24" s="368">
        <v>167090</v>
      </c>
      <c r="AN24" s="369"/>
      <c r="AO24" s="369"/>
      <c r="AP24" s="369"/>
      <c r="AQ24" s="369"/>
      <c r="AR24" s="370"/>
      <c r="AS24" s="368">
        <v>3410</v>
      </c>
      <c r="AT24" s="369"/>
      <c r="AU24" s="369"/>
      <c r="AV24" s="369"/>
      <c r="AW24" s="369"/>
      <c r="AX24" s="371"/>
      <c r="AY24" s="359" t="s">
        <v>155</v>
      </c>
      <c r="AZ24" s="360"/>
      <c r="BA24" s="360"/>
      <c r="BB24" s="360"/>
      <c r="BC24" s="360"/>
      <c r="BD24" s="360"/>
      <c r="BE24" s="360"/>
      <c r="BF24" s="360"/>
      <c r="BG24" s="360"/>
      <c r="BH24" s="360"/>
      <c r="BI24" s="360"/>
      <c r="BJ24" s="360"/>
      <c r="BK24" s="360"/>
      <c r="BL24" s="360"/>
      <c r="BM24" s="361"/>
      <c r="BN24" s="392">
        <v>4612098</v>
      </c>
      <c r="BO24" s="393"/>
      <c r="BP24" s="393"/>
      <c r="BQ24" s="393"/>
      <c r="BR24" s="393"/>
      <c r="BS24" s="393"/>
      <c r="BT24" s="393"/>
      <c r="BU24" s="394"/>
      <c r="BV24" s="392">
        <v>4535288</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c r="A25" s="138"/>
      <c r="B25" s="429"/>
      <c r="C25" s="430"/>
      <c r="D25" s="431"/>
      <c r="E25" s="365" t="s">
        <v>156</v>
      </c>
      <c r="F25" s="366"/>
      <c r="G25" s="366"/>
      <c r="H25" s="366"/>
      <c r="I25" s="366"/>
      <c r="J25" s="366"/>
      <c r="K25" s="367"/>
      <c r="L25" s="368">
        <v>1</v>
      </c>
      <c r="M25" s="369"/>
      <c r="N25" s="369"/>
      <c r="O25" s="369"/>
      <c r="P25" s="370"/>
      <c r="Q25" s="368">
        <v>5220</v>
      </c>
      <c r="R25" s="369"/>
      <c r="S25" s="369"/>
      <c r="T25" s="369"/>
      <c r="U25" s="369"/>
      <c r="V25" s="370"/>
      <c r="W25" s="439"/>
      <c r="X25" s="430"/>
      <c r="Y25" s="431"/>
      <c r="Z25" s="365" t="s">
        <v>157</v>
      </c>
      <c r="AA25" s="366"/>
      <c r="AB25" s="366"/>
      <c r="AC25" s="366"/>
      <c r="AD25" s="366"/>
      <c r="AE25" s="366"/>
      <c r="AF25" s="366"/>
      <c r="AG25" s="367"/>
      <c r="AH25" s="368" t="s">
        <v>120</v>
      </c>
      <c r="AI25" s="369"/>
      <c r="AJ25" s="369"/>
      <c r="AK25" s="369"/>
      <c r="AL25" s="370"/>
      <c r="AM25" s="368" t="s">
        <v>120</v>
      </c>
      <c r="AN25" s="369"/>
      <c r="AO25" s="369"/>
      <c r="AP25" s="369"/>
      <c r="AQ25" s="369"/>
      <c r="AR25" s="370"/>
      <c r="AS25" s="368" t="s">
        <v>120</v>
      </c>
      <c r="AT25" s="369"/>
      <c r="AU25" s="369"/>
      <c r="AV25" s="369"/>
      <c r="AW25" s="369"/>
      <c r="AX25" s="371"/>
      <c r="AY25" s="384" t="s">
        <v>158</v>
      </c>
      <c r="AZ25" s="385"/>
      <c r="BA25" s="385"/>
      <c r="BB25" s="385"/>
      <c r="BC25" s="385"/>
      <c r="BD25" s="385"/>
      <c r="BE25" s="385"/>
      <c r="BF25" s="385"/>
      <c r="BG25" s="385"/>
      <c r="BH25" s="385"/>
      <c r="BI25" s="385"/>
      <c r="BJ25" s="385"/>
      <c r="BK25" s="385"/>
      <c r="BL25" s="385"/>
      <c r="BM25" s="386"/>
      <c r="BN25" s="387">
        <v>108141</v>
      </c>
      <c r="BO25" s="388"/>
      <c r="BP25" s="388"/>
      <c r="BQ25" s="388"/>
      <c r="BR25" s="388"/>
      <c r="BS25" s="388"/>
      <c r="BT25" s="388"/>
      <c r="BU25" s="389"/>
      <c r="BV25" s="387">
        <v>185868</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c r="A26" s="138"/>
      <c r="B26" s="429"/>
      <c r="C26" s="430"/>
      <c r="D26" s="431"/>
      <c r="E26" s="365" t="s">
        <v>159</v>
      </c>
      <c r="F26" s="366"/>
      <c r="G26" s="366"/>
      <c r="H26" s="366"/>
      <c r="I26" s="366"/>
      <c r="J26" s="366"/>
      <c r="K26" s="367"/>
      <c r="L26" s="368">
        <v>1</v>
      </c>
      <c r="M26" s="369"/>
      <c r="N26" s="369"/>
      <c r="O26" s="369"/>
      <c r="P26" s="370"/>
      <c r="Q26" s="368">
        <v>4950</v>
      </c>
      <c r="R26" s="369"/>
      <c r="S26" s="369"/>
      <c r="T26" s="369"/>
      <c r="U26" s="369"/>
      <c r="V26" s="370"/>
      <c r="W26" s="439"/>
      <c r="X26" s="430"/>
      <c r="Y26" s="431"/>
      <c r="Z26" s="365" t="s">
        <v>160</v>
      </c>
      <c r="AA26" s="404"/>
      <c r="AB26" s="404"/>
      <c r="AC26" s="404"/>
      <c r="AD26" s="404"/>
      <c r="AE26" s="404"/>
      <c r="AF26" s="404"/>
      <c r="AG26" s="405"/>
      <c r="AH26" s="368" t="s">
        <v>120</v>
      </c>
      <c r="AI26" s="369"/>
      <c r="AJ26" s="369"/>
      <c r="AK26" s="369"/>
      <c r="AL26" s="370"/>
      <c r="AM26" s="368" t="s">
        <v>120</v>
      </c>
      <c r="AN26" s="369"/>
      <c r="AO26" s="369"/>
      <c r="AP26" s="369"/>
      <c r="AQ26" s="369"/>
      <c r="AR26" s="370"/>
      <c r="AS26" s="368" t="s">
        <v>120</v>
      </c>
      <c r="AT26" s="369"/>
      <c r="AU26" s="369"/>
      <c r="AV26" s="369"/>
      <c r="AW26" s="369"/>
      <c r="AX26" s="371"/>
      <c r="AY26" s="401" t="s">
        <v>161</v>
      </c>
      <c r="AZ26" s="402"/>
      <c r="BA26" s="402"/>
      <c r="BB26" s="402"/>
      <c r="BC26" s="402"/>
      <c r="BD26" s="402"/>
      <c r="BE26" s="402"/>
      <c r="BF26" s="402"/>
      <c r="BG26" s="402"/>
      <c r="BH26" s="402"/>
      <c r="BI26" s="402"/>
      <c r="BJ26" s="402"/>
      <c r="BK26" s="402"/>
      <c r="BL26" s="402"/>
      <c r="BM26" s="403"/>
      <c r="BN26" s="392" t="s">
        <v>120</v>
      </c>
      <c r="BO26" s="393"/>
      <c r="BP26" s="393"/>
      <c r="BQ26" s="393"/>
      <c r="BR26" s="393"/>
      <c r="BS26" s="393"/>
      <c r="BT26" s="393"/>
      <c r="BU26" s="394"/>
      <c r="BV26" s="392" t="s">
        <v>120</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c r="A27" s="138"/>
      <c r="B27" s="429"/>
      <c r="C27" s="430"/>
      <c r="D27" s="431"/>
      <c r="E27" s="365" t="s">
        <v>162</v>
      </c>
      <c r="F27" s="366"/>
      <c r="G27" s="366"/>
      <c r="H27" s="366"/>
      <c r="I27" s="366"/>
      <c r="J27" s="366"/>
      <c r="K27" s="367"/>
      <c r="L27" s="368">
        <v>1</v>
      </c>
      <c r="M27" s="369"/>
      <c r="N27" s="369"/>
      <c r="O27" s="369"/>
      <c r="P27" s="370"/>
      <c r="Q27" s="368">
        <v>2250</v>
      </c>
      <c r="R27" s="369"/>
      <c r="S27" s="369"/>
      <c r="T27" s="369"/>
      <c r="U27" s="369"/>
      <c r="V27" s="370"/>
      <c r="W27" s="439"/>
      <c r="X27" s="430"/>
      <c r="Y27" s="431"/>
      <c r="Z27" s="365" t="s">
        <v>163</v>
      </c>
      <c r="AA27" s="366"/>
      <c r="AB27" s="366"/>
      <c r="AC27" s="366"/>
      <c r="AD27" s="366"/>
      <c r="AE27" s="366"/>
      <c r="AF27" s="366"/>
      <c r="AG27" s="367"/>
      <c r="AH27" s="368" t="s">
        <v>120</v>
      </c>
      <c r="AI27" s="369"/>
      <c r="AJ27" s="369"/>
      <c r="AK27" s="369"/>
      <c r="AL27" s="370"/>
      <c r="AM27" s="368" t="s">
        <v>120</v>
      </c>
      <c r="AN27" s="369"/>
      <c r="AO27" s="369"/>
      <c r="AP27" s="369"/>
      <c r="AQ27" s="369"/>
      <c r="AR27" s="370"/>
      <c r="AS27" s="368" t="s">
        <v>120</v>
      </c>
      <c r="AT27" s="369"/>
      <c r="AU27" s="369"/>
      <c r="AV27" s="369"/>
      <c r="AW27" s="369"/>
      <c r="AX27" s="371"/>
      <c r="AY27" s="398" t="s">
        <v>164</v>
      </c>
      <c r="AZ27" s="399"/>
      <c r="BA27" s="399"/>
      <c r="BB27" s="399"/>
      <c r="BC27" s="399"/>
      <c r="BD27" s="399"/>
      <c r="BE27" s="399"/>
      <c r="BF27" s="399"/>
      <c r="BG27" s="399"/>
      <c r="BH27" s="399"/>
      <c r="BI27" s="399"/>
      <c r="BJ27" s="399"/>
      <c r="BK27" s="399"/>
      <c r="BL27" s="399"/>
      <c r="BM27" s="400"/>
      <c r="BN27" s="395">
        <v>337918</v>
      </c>
      <c r="BO27" s="396"/>
      <c r="BP27" s="396"/>
      <c r="BQ27" s="396"/>
      <c r="BR27" s="396"/>
      <c r="BS27" s="396"/>
      <c r="BT27" s="396"/>
      <c r="BU27" s="397"/>
      <c r="BV27" s="395">
        <v>337838</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c r="A28" s="138"/>
      <c r="B28" s="429"/>
      <c r="C28" s="430"/>
      <c r="D28" s="431"/>
      <c r="E28" s="365" t="s">
        <v>165</v>
      </c>
      <c r="F28" s="366"/>
      <c r="G28" s="366"/>
      <c r="H28" s="366"/>
      <c r="I28" s="366"/>
      <c r="J28" s="366"/>
      <c r="K28" s="367"/>
      <c r="L28" s="368">
        <v>1</v>
      </c>
      <c r="M28" s="369"/>
      <c r="N28" s="369"/>
      <c r="O28" s="369"/>
      <c r="P28" s="370"/>
      <c r="Q28" s="368">
        <v>1670</v>
      </c>
      <c r="R28" s="369"/>
      <c r="S28" s="369"/>
      <c r="T28" s="369"/>
      <c r="U28" s="369"/>
      <c r="V28" s="370"/>
      <c r="W28" s="439"/>
      <c r="X28" s="430"/>
      <c r="Y28" s="431"/>
      <c r="Z28" s="365" t="s">
        <v>166</v>
      </c>
      <c r="AA28" s="366"/>
      <c r="AB28" s="366"/>
      <c r="AC28" s="366"/>
      <c r="AD28" s="366"/>
      <c r="AE28" s="366"/>
      <c r="AF28" s="366"/>
      <c r="AG28" s="367"/>
      <c r="AH28" s="368" t="s">
        <v>120</v>
      </c>
      <c r="AI28" s="369"/>
      <c r="AJ28" s="369"/>
      <c r="AK28" s="369"/>
      <c r="AL28" s="370"/>
      <c r="AM28" s="368" t="s">
        <v>120</v>
      </c>
      <c r="AN28" s="369"/>
      <c r="AO28" s="369"/>
      <c r="AP28" s="369"/>
      <c r="AQ28" s="369"/>
      <c r="AR28" s="370"/>
      <c r="AS28" s="368" t="s">
        <v>120</v>
      </c>
      <c r="AT28" s="369"/>
      <c r="AU28" s="369"/>
      <c r="AV28" s="369"/>
      <c r="AW28" s="369"/>
      <c r="AX28" s="371"/>
      <c r="AY28" s="375" t="s">
        <v>167</v>
      </c>
      <c r="AZ28" s="376"/>
      <c r="BA28" s="376"/>
      <c r="BB28" s="377"/>
      <c r="BC28" s="384" t="s">
        <v>168</v>
      </c>
      <c r="BD28" s="385"/>
      <c r="BE28" s="385"/>
      <c r="BF28" s="385"/>
      <c r="BG28" s="385"/>
      <c r="BH28" s="385"/>
      <c r="BI28" s="385"/>
      <c r="BJ28" s="385"/>
      <c r="BK28" s="385"/>
      <c r="BL28" s="385"/>
      <c r="BM28" s="386"/>
      <c r="BN28" s="387">
        <v>878743</v>
      </c>
      <c r="BO28" s="388"/>
      <c r="BP28" s="388"/>
      <c r="BQ28" s="388"/>
      <c r="BR28" s="388"/>
      <c r="BS28" s="388"/>
      <c r="BT28" s="388"/>
      <c r="BU28" s="389"/>
      <c r="BV28" s="387">
        <v>810768</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c r="A29" s="138"/>
      <c r="B29" s="429"/>
      <c r="C29" s="430"/>
      <c r="D29" s="431"/>
      <c r="E29" s="365" t="s">
        <v>169</v>
      </c>
      <c r="F29" s="366"/>
      <c r="G29" s="366"/>
      <c r="H29" s="366"/>
      <c r="I29" s="366"/>
      <c r="J29" s="366"/>
      <c r="K29" s="367"/>
      <c r="L29" s="368">
        <v>6</v>
      </c>
      <c r="M29" s="369"/>
      <c r="N29" s="369"/>
      <c r="O29" s="369"/>
      <c r="P29" s="370"/>
      <c r="Q29" s="368">
        <v>1400</v>
      </c>
      <c r="R29" s="369"/>
      <c r="S29" s="369"/>
      <c r="T29" s="369"/>
      <c r="U29" s="369"/>
      <c r="V29" s="370"/>
      <c r="W29" s="439"/>
      <c r="X29" s="430"/>
      <c r="Y29" s="431"/>
      <c r="Z29" s="365" t="s">
        <v>170</v>
      </c>
      <c r="AA29" s="366"/>
      <c r="AB29" s="366"/>
      <c r="AC29" s="366"/>
      <c r="AD29" s="366"/>
      <c r="AE29" s="366"/>
      <c r="AF29" s="366"/>
      <c r="AG29" s="367"/>
      <c r="AH29" s="368">
        <v>49</v>
      </c>
      <c r="AI29" s="369"/>
      <c r="AJ29" s="369"/>
      <c r="AK29" s="369"/>
      <c r="AL29" s="370"/>
      <c r="AM29" s="368">
        <v>167090</v>
      </c>
      <c r="AN29" s="369"/>
      <c r="AO29" s="369"/>
      <c r="AP29" s="369"/>
      <c r="AQ29" s="369"/>
      <c r="AR29" s="370"/>
      <c r="AS29" s="368">
        <v>3410</v>
      </c>
      <c r="AT29" s="369"/>
      <c r="AU29" s="369"/>
      <c r="AV29" s="369"/>
      <c r="AW29" s="369"/>
      <c r="AX29" s="371"/>
      <c r="AY29" s="378"/>
      <c r="AZ29" s="379"/>
      <c r="BA29" s="379"/>
      <c r="BB29" s="380"/>
      <c r="BC29" s="372" t="s">
        <v>171</v>
      </c>
      <c r="BD29" s="373"/>
      <c r="BE29" s="373"/>
      <c r="BF29" s="373"/>
      <c r="BG29" s="373"/>
      <c r="BH29" s="373"/>
      <c r="BI29" s="373"/>
      <c r="BJ29" s="373"/>
      <c r="BK29" s="373"/>
      <c r="BL29" s="373"/>
      <c r="BM29" s="374"/>
      <c r="BN29" s="392">
        <v>507457</v>
      </c>
      <c r="BO29" s="393"/>
      <c r="BP29" s="393"/>
      <c r="BQ29" s="393"/>
      <c r="BR29" s="393"/>
      <c r="BS29" s="393"/>
      <c r="BT29" s="393"/>
      <c r="BU29" s="394"/>
      <c r="BV29" s="392">
        <v>507329</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c r="A30" s="138"/>
      <c r="B30" s="432"/>
      <c r="C30" s="433"/>
      <c r="D30" s="434"/>
      <c r="E30" s="347"/>
      <c r="F30" s="348"/>
      <c r="G30" s="348"/>
      <c r="H30" s="348"/>
      <c r="I30" s="348"/>
      <c r="J30" s="348"/>
      <c r="K30" s="349"/>
      <c r="L30" s="350"/>
      <c r="M30" s="351"/>
      <c r="N30" s="351"/>
      <c r="O30" s="351"/>
      <c r="P30" s="352"/>
      <c r="Q30" s="350"/>
      <c r="R30" s="351"/>
      <c r="S30" s="351"/>
      <c r="T30" s="351"/>
      <c r="U30" s="351"/>
      <c r="V30" s="352"/>
      <c r="W30" s="440"/>
      <c r="X30" s="433"/>
      <c r="Y30" s="434"/>
      <c r="Z30" s="353" t="s">
        <v>172</v>
      </c>
      <c r="AA30" s="354"/>
      <c r="AB30" s="354"/>
      <c r="AC30" s="354"/>
      <c r="AD30" s="354"/>
      <c r="AE30" s="354"/>
      <c r="AF30" s="354"/>
      <c r="AG30" s="355"/>
      <c r="AH30" s="356">
        <v>99</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173</v>
      </c>
      <c r="BD30" s="360"/>
      <c r="BE30" s="360"/>
      <c r="BF30" s="360"/>
      <c r="BG30" s="360"/>
      <c r="BH30" s="360"/>
      <c r="BI30" s="360"/>
      <c r="BJ30" s="360"/>
      <c r="BK30" s="360"/>
      <c r="BL30" s="360"/>
      <c r="BM30" s="361"/>
      <c r="BN30" s="395">
        <v>995725</v>
      </c>
      <c r="BO30" s="396"/>
      <c r="BP30" s="396"/>
      <c r="BQ30" s="396"/>
      <c r="BR30" s="396"/>
      <c r="BS30" s="396"/>
      <c r="BT30" s="396"/>
      <c r="BU30" s="397"/>
      <c r="BV30" s="395">
        <v>1135211</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2</v>
      </c>
      <c r="V34" s="343"/>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5"/>
      <c r="AM34" s="343" t="str">
        <f>IF(AO34="","",MAX(C34:D43,U34:V43)+1)</f>
        <v/>
      </c>
      <c r="AN34" s="343"/>
      <c r="AO34" s="344"/>
      <c r="AP34" s="344"/>
      <c r="AQ34" s="344"/>
      <c r="AR34" s="344"/>
      <c r="AS34" s="344"/>
      <c r="AT34" s="344"/>
      <c r="AU34" s="344"/>
      <c r="AV34" s="344"/>
      <c r="AW34" s="344"/>
      <c r="AX34" s="344"/>
      <c r="AY34" s="344"/>
      <c r="AZ34" s="344"/>
      <c r="BA34" s="344"/>
      <c r="BB34" s="344"/>
      <c r="BC34" s="344"/>
      <c r="BD34" s="165"/>
      <c r="BE34" s="343">
        <f>IF(BG34="","",MAX(C34:D43,U34:V43,AM34:AN43)+1)</f>
        <v>5</v>
      </c>
      <c r="BF34" s="343"/>
      <c r="BG34" s="344" t="str">
        <f>IF('各会計、関係団体の財政状況及び健全化判断比率'!B31="","",'各会計、関係団体の財政状況及び健全化判断比率'!B31)</f>
        <v>簡易水道事業特別会計</v>
      </c>
      <c r="BH34" s="344"/>
      <c r="BI34" s="344"/>
      <c r="BJ34" s="344"/>
      <c r="BK34" s="344"/>
      <c r="BL34" s="344"/>
      <c r="BM34" s="344"/>
      <c r="BN34" s="344"/>
      <c r="BO34" s="344"/>
      <c r="BP34" s="344"/>
      <c r="BQ34" s="344"/>
      <c r="BR34" s="344"/>
      <c r="BS34" s="344"/>
      <c r="BT34" s="344"/>
      <c r="BU34" s="344"/>
      <c r="BV34" s="165"/>
      <c r="BW34" s="343">
        <f>IF(BY34="","",MAX(C34:D43,U34:V43,AM34:AN43,BE34:BF43)+1)</f>
        <v>7</v>
      </c>
      <c r="BX34" s="343"/>
      <c r="BY34" s="344" t="str">
        <f>IF('各会計、関係団体の財政状況及び健全化判断比率'!B68="","",'各会計、関係団体の財政状況及び健全化判断比率'!B68)</f>
        <v>西天北五町衛生施設組合</v>
      </c>
      <c r="BZ34" s="344"/>
      <c r="CA34" s="344"/>
      <c r="CB34" s="344"/>
      <c r="CC34" s="344"/>
      <c r="CD34" s="344"/>
      <c r="CE34" s="344"/>
      <c r="CF34" s="344"/>
      <c r="CG34" s="344"/>
      <c r="CH34" s="344"/>
      <c r="CI34" s="344"/>
      <c r="CJ34" s="344"/>
      <c r="CK34" s="344"/>
      <c r="CL34" s="344"/>
      <c r="CM34" s="344"/>
      <c r="CN34" s="165"/>
      <c r="CO34" s="343">
        <f>IF(CQ34="","",MAX(C34:D43,U34:V43,AM34:AN43,BE34:BF43,BW34:BX43)+1)</f>
        <v>10</v>
      </c>
      <c r="CP34" s="343"/>
      <c r="CQ34" s="344" t="str">
        <f>IF('各会計、関係団体の財政状況及び健全化判断比率'!BS7="","",'各会計、関係団体の財政状況及び健全化判断比率'!BS7)</f>
        <v>中川町地域開発振興公社</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c r="A35" s="138"/>
      <c r="B35" s="164"/>
      <c r="C35" s="343" t="str">
        <f>IF(E35="","",C34+1)</f>
        <v/>
      </c>
      <c r="D35" s="343"/>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5"/>
      <c r="U35" s="343">
        <f>IF(W35="","",U34+1)</f>
        <v>3</v>
      </c>
      <c r="V35" s="343"/>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f t="shared" ref="BE35:BE43" si="1">IF(BG35="","",BE34+1)</f>
        <v>6</v>
      </c>
      <c r="BF35" s="343"/>
      <c r="BG35" s="344" t="str">
        <f>IF('各会計、関係団体の財政状況及び健全化判断比率'!B32="","",'各会計、関係団体の財政状況及び健全化判断比率'!B32)</f>
        <v>農業集落排水事業特別会計</v>
      </c>
      <c r="BH35" s="344"/>
      <c r="BI35" s="344"/>
      <c r="BJ35" s="344"/>
      <c r="BK35" s="344"/>
      <c r="BL35" s="344"/>
      <c r="BM35" s="344"/>
      <c r="BN35" s="344"/>
      <c r="BO35" s="344"/>
      <c r="BP35" s="344"/>
      <c r="BQ35" s="344"/>
      <c r="BR35" s="344"/>
      <c r="BS35" s="344"/>
      <c r="BT35" s="344"/>
      <c r="BU35" s="344"/>
      <c r="BV35" s="165"/>
      <c r="BW35" s="343">
        <f t="shared" ref="BW35:BW43" si="2">IF(BY35="","",BW34+1)</f>
        <v>8</v>
      </c>
      <c r="BX35" s="343"/>
      <c r="BY35" s="344" t="str">
        <f>IF('各会計、関係団体の財政状況及び健全化判断比率'!B69="","",'各会計、関係団体の財政状況及び健全化判断比率'!B69)</f>
        <v>上川北部消防事務組合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4</v>
      </c>
      <c r="V36" s="343"/>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9</v>
      </c>
      <c r="BX36" s="343"/>
      <c r="BY36" s="344" t="str">
        <f>IF('各会計、関係団体の財政状況及び健全化判断比率'!B70="","",'各会計、関係団体の財政状況及び健全化判断比率'!B70)</f>
        <v>上川教育研修センター組合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t="str">
        <f t="shared" si="2"/>
        <v/>
      </c>
      <c r="BX37" s="343"/>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t="str">
        <f t="shared" si="2"/>
        <v/>
      </c>
      <c r="BX38" s="343"/>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t="str">
        <f t="shared" si="2"/>
        <v/>
      </c>
      <c r="BX39" s="343"/>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Z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194</v>
      </c>
      <c r="DI1" s="701"/>
      <c r="DJ1" s="701"/>
      <c r="DK1" s="701"/>
      <c r="DL1" s="701"/>
      <c r="DM1" s="701"/>
      <c r="DN1" s="702"/>
      <c r="DP1" s="700" t="s">
        <v>195</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697" t="s">
        <v>203</v>
      </c>
      <c r="AQ4" s="697"/>
      <c r="AR4" s="697"/>
      <c r="AS4" s="697"/>
      <c r="AT4" s="697"/>
      <c r="AU4" s="697"/>
      <c r="AV4" s="697"/>
      <c r="AW4" s="697"/>
      <c r="AX4" s="697"/>
      <c r="AY4" s="697"/>
      <c r="AZ4" s="697"/>
      <c r="BA4" s="697"/>
      <c r="BB4" s="697"/>
      <c r="BC4" s="697"/>
      <c r="BD4" s="697"/>
      <c r="BE4" s="697"/>
      <c r="BF4" s="697"/>
      <c r="BG4" s="697" t="s">
        <v>204</v>
      </c>
      <c r="BH4" s="697"/>
      <c r="BI4" s="697"/>
      <c r="BJ4" s="697"/>
      <c r="BK4" s="697"/>
      <c r="BL4" s="697"/>
      <c r="BM4" s="697"/>
      <c r="BN4" s="697"/>
      <c r="BO4" s="697" t="s">
        <v>201</v>
      </c>
      <c r="BP4" s="697"/>
      <c r="BQ4" s="697"/>
      <c r="BR4" s="697"/>
      <c r="BS4" s="697" t="s">
        <v>205</v>
      </c>
      <c r="BT4" s="697"/>
      <c r="BU4" s="697"/>
      <c r="BV4" s="697"/>
      <c r="BW4" s="697"/>
      <c r="BX4" s="697"/>
      <c r="BY4" s="697"/>
      <c r="BZ4" s="697"/>
      <c r="CA4" s="697"/>
      <c r="CB4" s="697"/>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65" t="s">
        <v>207</v>
      </c>
      <c r="C5" s="666"/>
      <c r="D5" s="666"/>
      <c r="E5" s="666"/>
      <c r="F5" s="666"/>
      <c r="G5" s="666"/>
      <c r="H5" s="666"/>
      <c r="I5" s="666"/>
      <c r="J5" s="666"/>
      <c r="K5" s="666"/>
      <c r="L5" s="666"/>
      <c r="M5" s="666"/>
      <c r="N5" s="666"/>
      <c r="O5" s="666"/>
      <c r="P5" s="666"/>
      <c r="Q5" s="667"/>
      <c r="R5" s="636">
        <v>179782</v>
      </c>
      <c r="S5" s="637"/>
      <c r="T5" s="637"/>
      <c r="U5" s="637"/>
      <c r="V5" s="637"/>
      <c r="W5" s="637"/>
      <c r="X5" s="637"/>
      <c r="Y5" s="684"/>
      <c r="Z5" s="698">
        <v>3.9</v>
      </c>
      <c r="AA5" s="698"/>
      <c r="AB5" s="698"/>
      <c r="AC5" s="698"/>
      <c r="AD5" s="699">
        <v>179782</v>
      </c>
      <c r="AE5" s="699"/>
      <c r="AF5" s="699"/>
      <c r="AG5" s="699"/>
      <c r="AH5" s="699"/>
      <c r="AI5" s="699"/>
      <c r="AJ5" s="699"/>
      <c r="AK5" s="699"/>
      <c r="AL5" s="685">
        <v>7.9</v>
      </c>
      <c r="AM5" s="654"/>
      <c r="AN5" s="654"/>
      <c r="AO5" s="686"/>
      <c r="AP5" s="665" t="s">
        <v>208</v>
      </c>
      <c r="AQ5" s="666"/>
      <c r="AR5" s="666"/>
      <c r="AS5" s="666"/>
      <c r="AT5" s="666"/>
      <c r="AU5" s="666"/>
      <c r="AV5" s="666"/>
      <c r="AW5" s="666"/>
      <c r="AX5" s="666"/>
      <c r="AY5" s="666"/>
      <c r="AZ5" s="666"/>
      <c r="BA5" s="666"/>
      <c r="BB5" s="666"/>
      <c r="BC5" s="666"/>
      <c r="BD5" s="666"/>
      <c r="BE5" s="666"/>
      <c r="BF5" s="667"/>
      <c r="BG5" s="586">
        <v>179782</v>
      </c>
      <c r="BH5" s="587"/>
      <c r="BI5" s="587"/>
      <c r="BJ5" s="587"/>
      <c r="BK5" s="587"/>
      <c r="BL5" s="587"/>
      <c r="BM5" s="587"/>
      <c r="BN5" s="588"/>
      <c r="BO5" s="639">
        <v>100</v>
      </c>
      <c r="BP5" s="639"/>
      <c r="BQ5" s="639"/>
      <c r="BR5" s="639"/>
      <c r="BS5" s="640">
        <v>741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59343</v>
      </c>
      <c r="S6" s="587"/>
      <c r="T6" s="587"/>
      <c r="U6" s="587"/>
      <c r="V6" s="587"/>
      <c r="W6" s="587"/>
      <c r="X6" s="587"/>
      <c r="Y6" s="588"/>
      <c r="Z6" s="639">
        <v>1.3</v>
      </c>
      <c r="AA6" s="639"/>
      <c r="AB6" s="639"/>
      <c r="AC6" s="639"/>
      <c r="AD6" s="640">
        <v>59343</v>
      </c>
      <c r="AE6" s="640"/>
      <c r="AF6" s="640"/>
      <c r="AG6" s="640"/>
      <c r="AH6" s="640"/>
      <c r="AI6" s="640"/>
      <c r="AJ6" s="640"/>
      <c r="AK6" s="640"/>
      <c r="AL6" s="609">
        <v>2.6</v>
      </c>
      <c r="AM6" s="641"/>
      <c r="AN6" s="641"/>
      <c r="AO6" s="642"/>
      <c r="AP6" s="583" t="s">
        <v>213</v>
      </c>
      <c r="AQ6" s="584"/>
      <c r="AR6" s="584"/>
      <c r="AS6" s="584"/>
      <c r="AT6" s="584"/>
      <c r="AU6" s="584"/>
      <c r="AV6" s="584"/>
      <c r="AW6" s="584"/>
      <c r="AX6" s="584"/>
      <c r="AY6" s="584"/>
      <c r="AZ6" s="584"/>
      <c r="BA6" s="584"/>
      <c r="BB6" s="584"/>
      <c r="BC6" s="584"/>
      <c r="BD6" s="584"/>
      <c r="BE6" s="584"/>
      <c r="BF6" s="585"/>
      <c r="BG6" s="586">
        <v>179782</v>
      </c>
      <c r="BH6" s="587"/>
      <c r="BI6" s="587"/>
      <c r="BJ6" s="587"/>
      <c r="BK6" s="587"/>
      <c r="BL6" s="587"/>
      <c r="BM6" s="587"/>
      <c r="BN6" s="588"/>
      <c r="BO6" s="639">
        <v>100</v>
      </c>
      <c r="BP6" s="639"/>
      <c r="BQ6" s="639"/>
      <c r="BR6" s="639"/>
      <c r="BS6" s="640">
        <v>741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40530</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40530</v>
      </c>
      <c r="DR6" s="587"/>
      <c r="DS6" s="587"/>
      <c r="DT6" s="587"/>
      <c r="DU6" s="587"/>
      <c r="DV6" s="587"/>
      <c r="DW6" s="587"/>
      <c r="DX6" s="587"/>
      <c r="DY6" s="587"/>
      <c r="DZ6" s="587"/>
      <c r="EA6" s="587"/>
      <c r="EB6" s="587"/>
      <c r="EC6" s="625"/>
    </row>
    <row r="7" spans="2:143" ht="11.25" customHeight="1">
      <c r="B7" s="583" t="s">
        <v>216</v>
      </c>
      <c r="C7" s="584"/>
      <c r="D7" s="584"/>
      <c r="E7" s="584"/>
      <c r="F7" s="584"/>
      <c r="G7" s="584"/>
      <c r="H7" s="584"/>
      <c r="I7" s="584"/>
      <c r="J7" s="584"/>
      <c r="K7" s="584"/>
      <c r="L7" s="584"/>
      <c r="M7" s="584"/>
      <c r="N7" s="584"/>
      <c r="O7" s="584"/>
      <c r="P7" s="584"/>
      <c r="Q7" s="585"/>
      <c r="R7" s="586">
        <v>484</v>
      </c>
      <c r="S7" s="587"/>
      <c r="T7" s="587"/>
      <c r="U7" s="587"/>
      <c r="V7" s="587"/>
      <c r="W7" s="587"/>
      <c r="X7" s="587"/>
      <c r="Y7" s="588"/>
      <c r="Z7" s="639">
        <v>0</v>
      </c>
      <c r="AA7" s="639"/>
      <c r="AB7" s="639"/>
      <c r="AC7" s="639"/>
      <c r="AD7" s="640">
        <v>484</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80899</v>
      </c>
      <c r="BH7" s="587"/>
      <c r="BI7" s="587"/>
      <c r="BJ7" s="587"/>
      <c r="BK7" s="587"/>
      <c r="BL7" s="587"/>
      <c r="BM7" s="587"/>
      <c r="BN7" s="588"/>
      <c r="BO7" s="639">
        <v>45</v>
      </c>
      <c r="BP7" s="639"/>
      <c r="BQ7" s="639"/>
      <c r="BR7" s="639"/>
      <c r="BS7" s="640">
        <v>741</v>
      </c>
      <c r="BT7" s="640"/>
      <c r="BU7" s="640"/>
      <c r="BV7" s="640"/>
      <c r="BW7" s="640"/>
      <c r="BX7" s="640"/>
      <c r="BY7" s="640"/>
      <c r="BZ7" s="640"/>
      <c r="CA7" s="640"/>
      <c r="CB7" s="676"/>
      <c r="CD7" s="618" t="s">
        <v>218</v>
      </c>
      <c r="CE7" s="619"/>
      <c r="CF7" s="619"/>
      <c r="CG7" s="619"/>
      <c r="CH7" s="619"/>
      <c r="CI7" s="619"/>
      <c r="CJ7" s="619"/>
      <c r="CK7" s="619"/>
      <c r="CL7" s="619"/>
      <c r="CM7" s="619"/>
      <c r="CN7" s="619"/>
      <c r="CO7" s="619"/>
      <c r="CP7" s="619"/>
      <c r="CQ7" s="620"/>
      <c r="CR7" s="586">
        <v>498104</v>
      </c>
      <c r="CS7" s="587"/>
      <c r="CT7" s="587"/>
      <c r="CU7" s="587"/>
      <c r="CV7" s="587"/>
      <c r="CW7" s="587"/>
      <c r="CX7" s="587"/>
      <c r="CY7" s="588"/>
      <c r="CZ7" s="639">
        <v>11.3</v>
      </c>
      <c r="DA7" s="639"/>
      <c r="DB7" s="639"/>
      <c r="DC7" s="639"/>
      <c r="DD7" s="592">
        <v>32019</v>
      </c>
      <c r="DE7" s="587"/>
      <c r="DF7" s="587"/>
      <c r="DG7" s="587"/>
      <c r="DH7" s="587"/>
      <c r="DI7" s="587"/>
      <c r="DJ7" s="587"/>
      <c r="DK7" s="587"/>
      <c r="DL7" s="587"/>
      <c r="DM7" s="587"/>
      <c r="DN7" s="587"/>
      <c r="DO7" s="587"/>
      <c r="DP7" s="588"/>
      <c r="DQ7" s="592">
        <v>434723</v>
      </c>
      <c r="DR7" s="587"/>
      <c r="DS7" s="587"/>
      <c r="DT7" s="587"/>
      <c r="DU7" s="587"/>
      <c r="DV7" s="587"/>
      <c r="DW7" s="587"/>
      <c r="DX7" s="587"/>
      <c r="DY7" s="587"/>
      <c r="DZ7" s="587"/>
      <c r="EA7" s="587"/>
      <c r="EB7" s="587"/>
      <c r="EC7" s="625"/>
    </row>
    <row r="8" spans="2:143" ht="11.25" customHeight="1">
      <c r="B8" s="583" t="s">
        <v>219</v>
      </c>
      <c r="C8" s="584"/>
      <c r="D8" s="584"/>
      <c r="E8" s="584"/>
      <c r="F8" s="584"/>
      <c r="G8" s="584"/>
      <c r="H8" s="584"/>
      <c r="I8" s="584"/>
      <c r="J8" s="584"/>
      <c r="K8" s="584"/>
      <c r="L8" s="584"/>
      <c r="M8" s="584"/>
      <c r="N8" s="584"/>
      <c r="O8" s="584"/>
      <c r="P8" s="584"/>
      <c r="Q8" s="585"/>
      <c r="R8" s="586">
        <v>425</v>
      </c>
      <c r="S8" s="587"/>
      <c r="T8" s="587"/>
      <c r="U8" s="587"/>
      <c r="V8" s="587"/>
      <c r="W8" s="587"/>
      <c r="X8" s="587"/>
      <c r="Y8" s="588"/>
      <c r="Z8" s="639">
        <v>0</v>
      </c>
      <c r="AA8" s="639"/>
      <c r="AB8" s="639"/>
      <c r="AC8" s="639"/>
      <c r="AD8" s="640">
        <v>425</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2355</v>
      </c>
      <c r="BH8" s="587"/>
      <c r="BI8" s="587"/>
      <c r="BJ8" s="587"/>
      <c r="BK8" s="587"/>
      <c r="BL8" s="587"/>
      <c r="BM8" s="587"/>
      <c r="BN8" s="588"/>
      <c r="BO8" s="639">
        <v>1.3</v>
      </c>
      <c r="BP8" s="639"/>
      <c r="BQ8" s="639"/>
      <c r="BR8" s="639"/>
      <c r="BS8" s="592" t="s">
        <v>111</v>
      </c>
      <c r="BT8" s="587"/>
      <c r="BU8" s="587"/>
      <c r="BV8" s="587"/>
      <c r="BW8" s="587"/>
      <c r="BX8" s="587"/>
      <c r="BY8" s="587"/>
      <c r="BZ8" s="587"/>
      <c r="CA8" s="587"/>
      <c r="CB8" s="625"/>
      <c r="CD8" s="618" t="s">
        <v>221</v>
      </c>
      <c r="CE8" s="619"/>
      <c r="CF8" s="619"/>
      <c r="CG8" s="619"/>
      <c r="CH8" s="619"/>
      <c r="CI8" s="619"/>
      <c r="CJ8" s="619"/>
      <c r="CK8" s="619"/>
      <c r="CL8" s="619"/>
      <c r="CM8" s="619"/>
      <c r="CN8" s="619"/>
      <c r="CO8" s="619"/>
      <c r="CP8" s="619"/>
      <c r="CQ8" s="620"/>
      <c r="CR8" s="586">
        <v>396612</v>
      </c>
      <c r="CS8" s="587"/>
      <c r="CT8" s="587"/>
      <c r="CU8" s="587"/>
      <c r="CV8" s="587"/>
      <c r="CW8" s="587"/>
      <c r="CX8" s="587"/>
      <c r="CY8" s="588"/>
      <c r="CZ8" s="639">
        <v>9</v>
      </c>
      <c r="DA8" s="639"/>
      <c r="DB8" s="639"/>
      <c r="DC8" s="639"/>
      <c r="DD8" s="592">
        <v>46293</v>
      </c>
      <c r="DE8" s="587"/>
      <c r="DF8" s="587"/>
      <c r="DG8" s="587"/>
      <c r="DH8" s="587"/>
      <c r="DI8" s="587"/>
      <c r="DJ8" s="587"/>
      <c r="DK8" s="587"/>
      <c r="DL8" s="587"/>
      <c r="DM8" s="587"/>
      <c r="DN8" s="587"/>
      <c r="DO8" s="587"/>
      <c r="DP8" s="588"/>
      <c r="DQ8" s="592">
        <v>231027</v>
      </c>
      <c r="DR8" s="587"/>
      <c r="DS8" s="587"/>
      <c r="DT8" s="587"/>
      <c r="DU8" s="587"/>
      <c r="DV8" s="587"/>
      <c r="DW8" s="587"/>
      <c r="DX8" s="587"/>
      <c r="DY8" s="587"/>
      <c r="DZ8" s="587"/>
      <c r="EA8" s="587"/>
      <c r="EB8" s="587"/>
      <c r="EC8" s="625"/>
    </row>
    <row r="9" spans="2:143" ht="11.25" customHeight="1">
      <c r="B9" s="583" t="s">
        <v>222</v>
      </c>
      <c r="C9" s="584"/>
      <c r="D9" s="584"/>
      <c r="E9" s="584"/>
      <c r="F9" s="584"/>
      <c r="G9" s="584"/>
      <c r="H9" s="584"/>
      <c r="I9" s="584"/>
      <c r="J9" s="584"/>
      <c r="K9" s="584"/>
      <c r="L9" s="584"/>
      <c r="M9" s="584"/>
      <c r="N9" s="584"/>
      <c r="O9" s="584"/>
      <c r="P9" s="584"/>
      <c r="Q9" s="585"/>
      <c r="R9" s="586">
        <v>581</v>
      </c>
      <c r="S9" s="587"/>
      <c r="T9" s="587"/>
      <c r="U9" s="587"/>
      <c r="V9" s="587"/>
      <c r="W9" s="587"/>
      <c r="X9" s="587"/>
      <c r="Y9" s="588"/>
      <c r="Z9" s="639">
        <v>0</v>
      </c>
      <c r="AA9" s="639"/>
      <c r="AB9" s="639"/>
      <c r="AC9" s="639"/>
      <c r="AD9" s="640">
        <v>581</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67418</v>
      </c>
      <c r="BH9" s="587"/>
      <c r="BI9" s="587"/>
      <c r="BJ9" s="587"/>
      <c r="BK9" s="587"/>
      <c r="BL9" s="587"/>
      <c r="BM9" s="587"/>
      <c r="BN9" s="588"/>
      <c r="BO9" s="639">
        <v>37.5</v>
      </c>
      <c r="BP9" s="639"/>
      <c r="BQ9" s="639"/>
      <c r="BR9" s="639"/>
      <c r="BS9" s="592" t="s">
        <v>111</v>
      </c>
      <c r="BT9" s="587"/>
      <c r="BU9" s="587"/>
      <c r="BV9" s="587"/>
      <c r="BW9" s="587"/>
      <c r="BX9" s="587"/>
      <c r="BY9" s="587"/>
      <c r="BZ9" s="587"/>
      <c r="CA9" s="587"/>
      <c r="CB9" s="625"/>
      <c r="CD9" s="618" t="s">
        <v>224</v>
      </c>
      <c r="CE9" s="619"/>
      <c r="CF9" s="619"/>
      <c r="CG9" s="619"/>
      <c r="CH9" s="619"/>
      <c r="CI9" s="619"/>
      <c r="CJ9" s="619"/>
      <c r="CK9" s="619"/>
      <c r="CL9" s="619"/>
      <c r="CM9" s="619"/>
      <c r="CN9" s="619"/>
      <c r="CO9" s="619"/>
      <c r="CP9" s="619"/>
      <c r="CQ9" s="620"/>
      <c r="CR9" s="586">
        <v>234561</v>
      </c>
      <c r="CS9" s="587"/>
      <c r="CT9" s="587"/>
      <c r="CU9" s="587"/>
      <c r="CV9" s="587"/>
      <c r="CW9" s="587"/>
      <c r="CX9" s="587"/>
      <c r="CY9" s="588"/>
      <c r="CZ9" s="639">
        <v>5.3</v>
      </c>
      <c r="DA9" s="639"/>
      <c r="DB9" s="639"/>
      <c r="DC9" s="639"/>
      <c r="DD9" s="592">
        <v>2499</v>
      </c>
      <c r="DE9" s="587"/>
      <c r="DF9" s="587"/>
      <c r="DG9" s="587"/>
      <c r="DH9" s="587"/>
      <c r="DI9" s="587"/>
      <c r="DJ9" s="587"/>
      <c r="DK9" s="587"/>
      <c r="DL9" s="587"/>
      <c r="DM9" s="587"/>
      <c r="DN9" s="587"/>
      <c r="DO9" s="587"/>
      <c r="DP9" s="588"/>
      <c r="DQ9" s="592">
        <v>227242</v>
      </c>
      <c r="DR9" s="587"/>
      <c r="DS9" s="587"/>
      <c r="DT9" s="587"/>
      <c r="DU9" s="587"/>
      <c r="DV9" s="587"/>
      <c r="DW9" s="587"/>
      <c r="DX9" s="587"/>
      <c r="DY9" s="587"/>
      <c r="DZ9" s="587"/>
      <c r="EA9" s="587"/>
      <c r="EB9" s="587"/>
      <c r="EC9" s="625"/>
    </row>
    <row r="10" spans="2:143" ht="11.25" customHeight="1">
      <c r="B10" s="583" t="s">
        <v>225</v>
      </c>
      <c r="C10" s="584"/>
      <c r="D10" s="584"/>
      <c r="E10" s="584"/>
      <c r="F10" s="584"/>
      <c r="G10" s="584"/>
      <c r="H10" s="584"/>
      <c r="I10" s="584"/>
      <c r="J10" s="584"/>
      <c r="K10" s="584"/>
      <c r="L10" s="584"/>
      <c r="M10" s="584"/>
      <c r="N10" s="584"/>
      <c r="O10" s="584"/>
      <c r="P10" s="584"/>
      <c r="Q10" s="585"/>
      <c r="R10" s="586">
        <v>18365</v>
      </c>
      <c r="S10" s="587"/>
      <c r="T10" s="587"/>
      <c r="U10" s="587"/>
      <c r="V10" s="587"/>
      <c r="W10" s="587"/>
      <c r="X10" s="587"/>
      <c r="Y10" s="588"/>
      <c r="Z10" s="639">
        <v>0.4</v>
      </c>
      <c r="AA10" s="639"/>
      <c r="AB10" s="639"/>
      <c r="AC10" s="639"/>
      <c r="AD10" s="640">
        <v>18365</v>
      </c>
      <c r="AE10" s="640"/>
      <c r="AF10" s="640"/>
      <c r="AG10" s="640"/>
      <c r="AH10" s="640"/>
      <c r="AI10" s="640"/>
      <c r="AJ10" s="640"/>
      <c r="AK10" s="640"/>
      <c r="AL10" s="609">
        <v>0.8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6335</v>
      </c>
      <c r="BH10" s="587"/>
      <c r="BI10" s="587"/>
      <c r="BJ10" s="587"/>
      <c r="BK10" s="587"/>
      <c r="BL10" s="587"/>
      <c r="BM10" s="587"/>
      <c r="BN10" s="588"/>
      <c r="BO10" s="639">
        <v>3.5</v>
      </c>
      <c r="BP10" s="639"/>
      <c r="BQ10" s="639"/>
      <c r="BR10" s="639"/>
      <c r="BS10" s="592" t="s">
        <v>111</v>
      </c>
      <c r="BT10" s="587"/>
      <c r="BU10" s="587"/>
      <c r="BV10" s="587"/>
      <c r="BW10" s="587"/>
      <c r="BX10" s="587"/>
      <c r="BY10" s="587"/>
      <c r="BZ10" s="587"/>
      <c r="CA10" s="587"/>
      <c r="CB10" s="625"/>
      <c r="CD10" s="618" t="s">
        <v>227</v>
      </c>
      <c r="CE10" s="619"/>
      <c r="CF10" s="619"/>
      <c r="CG10" s="619"/>
      <c r="CH10" s="619"/>
      <c r="CI10" s="619"/>
      <c r="CJ10" s="619"/>
      <c r="CK10" s="619"/>
      <c r="CL10" s="619"/>
      <c r="CM10" s="619"/>
      <c r="CN10" s="619"/>
      <c r="CO10" s="619"/>
      <c r="CP10" s="619"/>
      <c r="CQ10" s="620"/>
      <c r="CR10" s="586">
        <v>15308</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308</v>
      </c>
      <c r="DR10" s="587"/>
      <c r="DS10" s="587"/>
      <c r="DT10" s="587"/>
      <c r="DU10" s="587"/>
      <c r="DV10" s="587"/>
      <c r="DW10" s="587"/>
      <c r="DX10" s="587"/>
      <c r="DY10" s="587"/>
      <c r="DZ10" s="587"/>
      <c r="EA10" s="587"/>
      <c r="EB10" s="587"/>
      <c r="EC10" s="625"/>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4791</v>
      </c>
      <c r="BH11" s="587"/>
      <c r="BI11" s="587"/>
      <c r="BJ11" s="587"/>
      <c r="BK11" s="587"/>
      <c r="BL11" s="587"/>
      <c r="BM11" s="587"/>
      <c r="BN11" s="588"/>
      <c r="BO11" s="639">
        <v>2.7</v>
      </c>
      <c r="BP11" s="639"/>
      <c r="BQ11" s="639"/>
      <c r="BR11" s="639"/>
      <c r="BS11" s="592">
        <v>741</v>
      </c>
      <c r="BT11" s="587"/>
      <c r="BU11" s="587"/>
      <c r="BV11" s="587"/>
      <c r="BW11" s="587"/>
      <c r="BX11" s="587"/>
      <c r="BY11" s="587"/>
      <c r="BZ11" s="587"/>
      <c r="CA11" s="587"/>
      <c r="CB11" s="625"/>
      <c r="CD11" s="618" t="s">
        <v>230</v>
      </c>
      <c r="CE11" s="619"/>
      <c r="CF11" s="619"/>
      <c r="CG11" s="619"/>
      <c r="CH11" s="619"/>
      <c r="CI11" s="619"/>
      <c r="CJ11" s="619"/>
      <c r="CK11" s="619"/>
      <c r="CL11" s="619"/>
      <c r="CM11" s="619"/>
      <c r="CN11" s="619"/>
      <c r="CO11" s="619"/>
      <c r="CP11" s="619"/>
      <c r="CQ11" s="620"/>
      <c r="CR11" s="586">
        <v>783398</v>
      </c>
      <c r="CS11" s="587"/>
      <c r="CT11" s="587"/>
      <c r="CU11" s="587"/>
      <c r="CV11" s="587"/>
      <c r="CW11" s="587"/>
      <c r="CX11" s="587"/>
      <c r="CY11" s="588"/>
      <c r="CZ11" s="639">
        <v>17.8</v>
      </c>
      <c r="DA11" s="639"/>
      <c r="DB11" s="639"/>
      <c r="DC11" s="639"/>
      <c r="DD11" s="592">
        <v>457628</v>
      </c>
      <c r="DE11" s="587"/>
      <c r="DF11" s="587"/>
      <c r="DG11" s="587"/>
      <c r="DH11" s="587"/>
      <c r="DI11" s="587"/>
      <c r="DJ11" s="587"/>
      <c r="DK11" s="587"/>
      <c r="DL11" s="587"/>
      <c r="DM11" s="587"/>
      <c r="DN11" s="587"/>
      <c r="DO11" s="587"/>
      <c r="DP11" s="588"/>
      <c r="DQ11" s="592">
        <v>410877</v>
      </c>
      <c r="DR11" s="587"/>
      <c r="DS11" s="587"/>
      <c r="DT11" s="587"/>
      <c r="DU11" s="587"/>
      <c r="DV11" s="587"/>
      <c r="DW11" s="587"/>
      <c r="DX11" s="587"/>
      <c r="DY11" s="587"/>
      <c r="DZ11" s="587"/>
      <c r="EA11" s="587"/>
      <c r="EB11" s="587"/>
      <c r="EC11" s="625"/>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77268</v>
      </c>
      <c r="BH12" s="587"/>
      <c r="BI12" s="587"/>
      <c r="BJ12" s="587"/>
      <c r="BK12" s="587"/>
      <c r="BL12" s="587"/>
      <c r="BM12" s="587"/>
      <c r="BN12" s="588"/>
      <c r="BO12" s="639">
        <v>43</v>
      </c>
      <c r="BP12" s="639"/>
      <c r="BQ12" s="639"/>
      <c r="BR12" s="639"/>
      <c r="BS12" s="592" t="s">
        <v>111</v>
      </c>
      <c r="BT12" s="587"/>
      <c r="BU12" s="587"/>
      <c r="BV12" s="587"/>
      <c r="BW12" s="587"/>
      <c r="BX12" s="587"/>
      <c r="BY12" s="587"/>
      <c r="BZ12" s="587"/>
      <c r="CA12" s="587"/>
      <c r="CB12" s="625"/>
      <c r="CD12" s="618" t="s">
        <v>233</v>
      </c>
      <c r="CE12" s="619"/>
      <c r="CF12" s="619"/>
      <c r="CG12" s="619"/>
      <c r="CH12" s="619"/>
      <c r="CI12" s="619"/>
      <c r="CJ12" s="619"/>
      <c r="CK12" s="619"/>
      <c r="CL12" s="619"/>
      <c r="CM12" s="619"/>
      <c r="CN12" s="619"/>
      <c r="CO12" s="619"/>
      <c r="CP12" s="619"/>
      <c r="CQ12" s="620"/>
      <c r="CR12" s="586">
        <v>163983</v>
      </c>
      <c r="CS12" s="587"/>
      <c r="CT12" s="587"/>
      <c r="CU12" s="587"/>
      <c r="CV12" s="587"/>
      <c r="CW12" s="587"/>
      <c r="CX12" s="587"/>
      <c r="CY12" s="588"/>
      <c r="CZ12" s="639">
        <v>3.7</v>
      </c>
      <c r="DA12" s="639"/>
      <c r="DB12" s="639"/>
      <c r="DC12" s="639"/>
      <c r="DD12" s="592">
        <v>19977</v>
      </c>
      <c r="DE12" s="587"/>
      <c r="DF12" s="587"/>
      <c r="DG12" s="587"/>
      <c r="DH12" s="587"/>
      <c r="DI12" s="587"/>
      <c r="DJ12" s="587"/>
      <c r="DK12" s="587"/>
      <c r="DL12" s="587"/>
      <c r="DM12" s="587"/>
      <c r="DN12" s="587"/>
      <c r="DO12" s="587"/>
      <c r="DP12" s="588"/>
      <c r="DQ12" s="592">
        <v>121780</v>
      </c>
      <c r="DR12" s="587"/>
      <c r="DS12" s="587"/>
      <c r="DT12" s="587"/>
      <c r="DU12" s="587"/>
      <c r="DV12" s="587"/>
      <c r="DW12" s="587"/>
      <c r="DX12" s="587"/>
      <c r="DY12" s="587"/>
      <c r="DZ12" s="587"/>
      <c r="EA12" s="587"/>
      <c r="EB12" s="587"/>
      <c r="EC12" s="625"/>
    </row>
    <row r="13" spans="2:143" ht="11.25" customHeight="1">
      <c r="B13" s="583" t="s">
        <v>234</v>
      </c>
      <c r="C13" s="584"/>
      <c r="D13" s="584"/>
      <c r="E13" s="584"/>
      <c r="F13" s="584"/>
      <c r="G13" s="584"/>
      <c r="H13" s="584"/>
      <c r="I13" s="584"/>
      <c r="J13" s="584"/>
      <c r="K13" s="584"/>
      <c r="L13" s="584"/>
      <c r="M13" s="584"/>
      <c r="N13" s="584"/>
      <c r="O13" s="584"/>
      <c r="P13" s="584"/>
      <c r="Q13" s="585"/>
      <c r="R13" s="586">
        <v>15451</v>
      </c>
      <c r="S13" s="587"/>
      <c r="T13" s="587"/>
      <c r="U13" s="587"/>
      <c r="V13" s="587"/>
      <c r="W13" s="587"/>
      <c r="X13" s="587"/>
      <c r="Y13" s="588"/>
      <c r="Z13" s="639">
        <v>0.3</v>
      </c>
      <c r="AA13" s="639"/>
      <c r="AB13" s="639"/>
      <c r="AC13" s="639"/>
      <c r="AD13" s="640">
        <v>15451</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71790</v>
      </c>
      <c r="BH13" s="587"/>
      <c r="BI13" s="587"/>
      <c r="BJ13" s="587"/>
      <c r="BK13" s="587"/>
      <c r="BL13" s="587"/>
      <c r="BM13" s="587"/>
      <c r="BN13" s="588"/>
      <c r="BO13" s="639">
        <v>39.9</v>
      </c>
      <c r="BP13" s="639"/>
      <c r="BQ13" s="639"/>
      <c r="BR13" s="639"/>
      <c r="BS13" s="592" t="s">
        <v>111</v>
      </c>
      <c r="BT13" s="587"/>
      <c r="BU13" s="587"/>
      <c r="BV13" s="587"/>
      <c r="BW13" s="587"/>
      <c r="BX13" s="587"/>
      <c r="BY13" s="587"/>
      <c r="BZ13" s="587"/>
      <c r="CA13" s="587"/>
      <c r="CB13" s="625"/>
      <c r="CD13" s="618" t="s">
        <v>236</v>
      </c>
      <c r="CE13" s="619"/>
      <c r="CF13" s="619"/>
      <c r="CG13" s="619"/>
      <c r="CH13" s="619"/>
      <c r="CI13" s="619"/>
      <c r="CJ13" s="619"/>
      <c r="CK13" s="619"/>
      <c r="CL13" s="619"/>
      <c r="CM13" s="619"/>
      <c r="CN13" s="619"/>
      <c r="CO13" s="619"/>
      <c r="CP13" s="619"/>
      <c r="CQ13" s="620"/>
      <c r="CR13" s="586">
        <v>655962</v>
      </c>
      <c r="CS13" s="587"/>
      <c r="CT13" s="587"/>
      <c r="CU13" s="587"/>
      <c r="CV13" s="587"/>
      <c r="CW13" s="587"/>
      <c r="CX13" s="587"/>
      <c r="CY13" s="588"/>
      <c r="CZ13" s="639">
        <v>14.9</v>
      </c>
      <c r="DA13" s="639"/>
      <c r="DB13" s="639"/>
      <c r="DC13" s="639"/>
      <c r="DD13" s="592">
        <v>507629</v>
      </c>
      <c r="DE13" s="587"/>
      <c r="DF13" s="587"/>
      <c r="DG13" s="587"/>
      <c r="DH13" s="587"/>
      <c r="DI13" s="587"/>
      <c r="DJ13" s="587"/>
      <c r="DK13" s="587"/>
      <c r="DL13" s="587"/>
      <c r="DM13" s="587"/>
      <c r="DN13" s="587"/>
      <c r="DO13" s="587"/>
      <c r="DP13" s="588"/>
      <c r="DQ13" s="592">
        <v>223752</v>
      </c>
      <c r="DR13" s="587"/>
      <c r="DS13" s="587"/>
      <c r="DT13" s="587"/>
      <c r="DU13" s="587"/>
      <c r="DV13" s="587"/>
      <c r="DW13" s="587"/>
      <c r="DX13" s="587"/>
      <c r="DY13" s="587"/>
      <c r="DZ13" s="587"/>
      <c r="EA13" s="587"/>
      <c r="EB13" s="587"/>
      <c r="EC13" s="625"/>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3043</v>
      </c>
      <c r="BH14" s="587"/>
      <c r="BI14" s="587"/>
      <c r="BJ14" s="587"/>
      <c r="BK14" s="587"/>
      <c r="BL14" s="587"/>
      <c r="BM14" s="587"/>
      <c r="BN14" s="588"/>
      <c r="BO14" s="639">
        <v>1.7</v>
      </c>
      <c r="BP14" s="639"/>
      <c r="BQ14" s="639"/>
      <c r="BR14" s="639"/>
      <c r="BS14" s="592" t="s">
        <v>111</v>
      </c>
      <c r="BT14" s="587"/>
      <c r="BU14" s="587"/>
      <c r="BV14" s="587"/>
      <c r="BW14" s="587"/>
      <c r="BX14" s="587"/>
      <c r="BY14" s="587"/>
      <c r="BZ14" s="587"/>
      <c r="CA14" s="587"/>
      <c r="CB14" s="625"/>
      <c r="CD14" s="618" t="s">
        <v>239</v>
      </c>
      <c r="CE14" s="619"/>
      <c r="CF14" s="619"/>
      <c r="CG14" s="619"/>
      <c r="CH14" s="619"/>
      <c r="CI14" s="619"/>
      <c r="CJ14" s="619"/>
      <c r="CK14" s="619"/>
      <c r="CL14" s="619"/>
      <c r="CM14" s="619"/>
      <c r="CN14" s="619"/>
      <c r="CO14" s="619"/>
      <c r="CP14" s="619"/>
      <c r="CQ14" s="620"/>
      <c r="CR14" s="586">
        <v>527098</v>
      </c>
      <c r="CS14" s="587"/>
      <c r="CT14" s="587"/>
      <c r="CU14" s="587"/>
      <c r="CV14" s="587"/>
      <c r="CW14" s="587"/>
      <c r="CX14" s="587"/>
      <c r="CY14" s="588"/>
      <c r="CZ14" s="639">
        <v>12</v>
      </c>
      <c r="DA14" s="639"/>
      <c r="DB14" s="639"/>
      <c r="DC14" s="639"/>
      <c r="DD14" s="592">
        <v>1103</v>
      </c>
      <c r="DE14" s="587"/>
      <c r="DF14" s="587"/>
      <c r="DG14" s="587"/>
      <c r="DH14" s="587"/>
      <c r="DI14" s="587"/>
      <c r="DJ14" s="587"/>
      <c r="DK14" s="587"/>
      <c r="DL14" s="587"/>
      <c r="DM14" s="587"/>
      <c r="DN14" s="587"/>
      <c r="DO14" s="587"/>
      <c r="DP14" s="588"/>
      <c r="DQ14" s="592">
        <v>152055</v>
      </c>
      <c r="DR14" s="587"/>
      <c r="DS14" s="587"/>
      <c r="DT14" s="587"/>
      <c r="DU14" s="587"/>
      <c r="DV14" s="587"/>
      <c r="DW14" s="587"/>
      <c r="DX14" s="587"/>
      <c r="DY14" s="587"/>
      <c r="DZ14" s="587"/>
      <c r="EA14" s="587"/>
      <c r="EB14" s="587"/>
      <c r="EC14" s="625"/>
    </row>
    <row r="15" spans="2:143" ht="11.25" customHeight="1">
      <c r="B15" s="583" t="s">
        <v>240</v>
      </c>
      <c r="C15" s="584"/>
      <c r="D15" s="584"/>
      <c r="E15" s="584"/>
      <c r="F15" s="584"/>
      <c r="G15" s="584"/>
      <c r="H15" s="584"/>
      <c r="I15" s="584"/>
      <c r="J15" s="584"/>
      <c r="K15" s="584"/>
      <c r="L15" s="584"/>
      <c r="M15" s="584"/>
      <c r="N15" s="584"/>
      <c r="O15" s="584"/>
      <c r="P15" s="584"/>
      <c r="Q15" s="585"/>
      <c r="R15" s="586">
        <v>123</v>
      </c>
      <c r="S15" s="587"/>
      <c r="T15" s="587"/>
      <c r="U15" s="587"/>
      <c r="V15" s="587"/>
      <c r="W15" s="587"/>
      <c r="X15" s="587"/>
      <c r="Y15" s="588"/>
      <c r="Z15" s="639">
        <v>0</v>
      </c>
      <c r="AA15" s="639"/>
      <c r="AB15" s="639"/>
      <c r="AC15" s="639"/>
      <c r="AD15" s="640">
        <v>123</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18572</v>
      </c>
      <c r="BH15" s="587"/>
      <c r="BI15" s="587"/>
      <c r="BJ15" s="587"/>
      <c r="BK15" s="587"/>
      <c r="BL15" s="587"/>
      <c r="BM15" s="587"/>
      <c r="BN15" s="588"/>
      <c r="BO15" s="639">
        <v>10.3</v>
      </c>
      <c r="BP15" s="639"/>
      <c r="BQ15" s="639"/>
      <c r="BR15" s="639"/>
      <c r="BS15" s="592" t="s">
        <v>111</v>
      </c>
      <c r="BT15" s="587"/>
      <c r="BU15" s="587"/>
      <c r="BV15" s="587"/>
      <c r="BW15" s="587"/>
      <c r="BX15" s="587"/>
      <c r="BY15" s="587"/>
      <c r="BZ15" s="587"/>
      <c r="CA15" s="587"/>
      <c r="CB15" s="625"/>
      <c r="CD15" s="618" t="s">
        <v>242</v>
      </c>
      <c r="CE15" s="619"/>
      <c r="CF15" s="619"/>
      <c r="CG15" s="619"/>
      <c r="CH15" s="619"/>
      <c r="CI15" s="619"/>
      <c r="CJ15" s="619"/>
      <c r="CK15" s="619"/>
      <c r="CL15" s="619"/>
      <c r="CM15" s="619"/>
      <c r="CN15" s="619"/>
      <c r="CO15" s="619"/>
      <c r="CP15" s="619"/>
      <c r="CQ15" s="620"/>
      <c r="CR15" s="586">
        <v>539717</v>
      </c>
      <c r="CS15" s="587"/>
      <c r="CT15" s="587"/>
      <c r="CU15" s="587"/>
      <c r="CV15" s="587"/>
      <c r="CW15" s="587"/>
      <c r="CX15" s="587"/>
      <c r="CY15" s="588"/>
      <c r="CZ15" s="639">
        <v>12.3</v>
      </c>
      <c r="DA15" s="639"/>
      <c r="DB15" s="639"/>
      <c r="DC15" s="639"/>
      <c r="DD15" s="592">
        <v>347574</v>
      </c>
      <c r="DE15" s="587"/>
      <c r="DF15" s="587"/>
      <c r="DG15" s="587"/>
      <c r="DH15" s="587"/>
      <c r="DI15" s="587"/>
      <c r="DJ15" s="587"/>
      <c r="DK15" s="587"/>
      <c r="DL15" s="587"/>
      <c r="DM15" s="587"/>
      <c r="DN15" s="587"/>
      <c r="DO15" s="587"/>
      <c r="DP15" s="588"/>
      <c r="DQ15" s="592">
        <v>241557</v>
      </c>
      <c r="DR15" s="587"/>
      <c r="DS15" s="587"/>
      <c r="DT15" s="587"/>
      <c r="DU15" s="587"/>
      <c r="DV15" s="587"/>
      <c r="DW15" s="587"/>
      <c r="DX15" s="587"/>
      <c r="DY15" s="587"/>
      <c r="DZ15" s="587"/>
      <c r="EA15" s="587"/>
      <c r="EB15" s="587"/>
      <c r="EC15" s="625"/>
    </row>
    <row r="16" spans="2:143" ht="11.25" customHeight="1">
      <c r="B16" s="583" t="s">
        <v>243</v>
      </c>
      <c r="C16" s="584"/>
      <c r="D16" s="584"/>
      <c r="E16" s="584"/>
      <c r="F16" s="584"/>
      <c r="G16" s="584"/>
      <c r="H16" s="584"/>
      <c r="I16" s="584"/>
      <c r="J16" s="584"/>
      <c r="K16" s="584"/>
      <c r="L16" s="584"/>
      <c r="M16" s="584"/>
      <c r="N16" s="584"/>
      <c r="O16" s="584"/>
      <c r="P16" s="584"/>
      <c r="Q16" s="585"/>
      <c r="R16" s="586">
        <v>2135467</v>
      </c>
      <c r="S16" s="587"/>
      <c r="T16" s="587"/>
      <c r="U16" s="587"/>
      <c r="V16" s="587"/>
      <c r="W16" s="587"/>
      <c r="X16" s="587"/>
      <c r="Y16" s="588"/>
      <c r="Z16" s="639">
        <v>46.4</v>
      </c>
      <c r="AA16" s="639"/>
      <c r="AB16" s="639"/>
      <c r="AC16" s="639"/>
      <c r="AD16" s="640">
        <v>1986444</v>
      </c>
      <c r="AE16" s="640"/>
      <c r="AF16" s="640"/>
      <c r="AG16" s="640"/>
      <c r="AH16" s="640"/>
      <c r="AI16" s="640"/>
      <c r="AJ16" s="640"/>
      <c r="AK16" s="640"/>
      <c r="AL16" s="609">
        <v>87.8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5"/>
      <c r="CD16" s="618" t="s">
        <v>245</v>
      </c>
      <c r="CE16" s="619"/>
      <c r="CF16" s="619"/>
      <c r="CG16" s="619"/>
      <c r="CH16" s="619"/>
      <c r="CI16" s="619"/>
      <c r="CJ16" s="619"/>
      <c r="CK16" s="619"/>
      <c r="CL16" s="619"/>
      <c r="CM16" s="619"/>
      <c r="CN16" s="619"/>
      <c r="CO16" s="619"/>
      <c r="CP16" s="619"/>
      <c r="CQ16" s="620"/>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5"/>
    </row>
    <row r="17" spans="2:133" ht="11.25" customHeight="1">
      <c r="B17" s="583" t="s">
        <v>246</v>
      </c>
      <c r="C17" s="584"/>
      <c r="D17" s="584"/>
      <c r="E17" s="584"/>
      <c r="F17" s="584"/>
      <c r="G17" s="584"/>
      <c r="H17" s="584"/>
      <c r="I17" s="584"/>
      <c r="J17" s="584"/>
      <c r="K17" s="584"/>
      <c r="L17" s="584"/>
      <c r="M17" s="584"/>
      <c r="N17" s="584"/>
      <c r="O17" s="584"/>
      <c r="P17" s="584"/>
      <c r="Q17" s="585"/>
      <c r="R17" s="586">
        <v>1986444</v>
      </c>
      <c r="S17" s="587"/>
      <c r="T17" s="587"/>
      <c r="U17" s="587"/>
      <c r="V17" s="587"/>
      <c r="W17" s="587"/>
      <c r="X17" s="587"/>
      <c r="Y17" s="588"/>
      <c r="Z17" s="639">
        <v>43.1</v>
      </c>
      <c r="AA17" s="639"/>
      <c r="AB17" s="639"/>
      <c r="AC17" s="639"/>
      <c r="AD17" s="640">
        <v>1986444</v>
      </c>
      <c r="AE17" s="640"/>
      <c r="AF17" s="640"/>
      <c r="AG17" s="640"/>
      <c r="AH17" s="640"/>
      <c r="AI17" s="640"/>
      <c r="AJ17" s="640"/>
      <c r="AK17" s="640"/>
      <c r="AL17" s="609">
        <v>87.8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5"/>
      <c r="CD17" s="618" t="s">
        <v>248</v>
      </c>
      <c r="CE17" s="619"/>
      <c r="CF17" s="619"/>
      <c r="CG17" s="619"/>
      <c r="CH17" s="619"/>
      <c r="CI17" s="619"/>
      <c r="CJ17" s="619"/>
      <c r="CK17" s="619"/>
      <c r="CL17" s="619"/>
      <c r="CM17" s="619"/>
      <c r="CN17" s="619"/>
      <c r="CO17" s="619"/>
      <c r="CP17" s="619"/>
      <c r="CQ17" s="620"/>
      <c r="CR17" s="586">
        <v>538382</v>
      </c>
      <c r="CS17" s="587"/>
      <c r="CT17" s="587"/>
      <c r="CU17" s="587"/>
      <c r="CV17" s="587"/>
      <c r="CW17" s="587"/>
      <c r="CX17" s="587"/>
      <c r="CY17" s="588"/>
      <c r="CZ17" s="639">
        <v>12.3</v>
      </c>
      <c r="DA17" s="639"/>
      <c r="DB17" s="639"/>
      <c r="DC17" s="639"/>
      <c r="DD17" s="592" t="s">
        <v>111</v>
      </c>
      <c r="DE17" s="587"/>
      <c r="DF17" s="587"/>
      <c r="DG17" s="587"/>
      <c r="DH17" s="587"/>
      <c r="DI17" s="587"/>
      <c r="DJ17" s="587"/>
      <c r="DK17" s="587"/>
      <c r="DL17" s="587"/>
      <c r="DM17" s="587"/>
      <c r="DN17" s="587"/>
      <c r="DO17" s="587"/>
      <c r="DP17" s="588"/>
      <c r="DQ17" s="592">
        <v>473373</v>
      </c>
      <c r="DR17" s="587"/>
      <c r="DS17" s="587"/>
      <c r="DT17" s="587"/>
      <c r="DU17" s="587"/>
      <c r="DV17" s="587"/>
      <c r="DW17" s="587"/>
      <c r="DX17" s="587"/>
      <c r="DY17" s="587"/>
      <c r="DZ17" s="587"/>
      <c r="EA17" s="587"/>
      <c r="EB17" s="587"/>
      <c r="EC17" s="625"/>
    </row>
    <row r="18" spans="2:133" ht="11.25" customHeight="1">
      <c r="B18" s="583" t="s">
        <v>249</v>
      </c>
      <c r="C18" s="584"/>
      <c r="D18" s="584"/>
      <c r="E18" s="584"/>
      <c r="F18" s="584"/>
      <c r="G18" s="584"/>
      <c r="H18" s="584"/>
      <c r="I18" s="584"/>
      <c r="J18" s="584"/>
      <c r="K18" s="584"/>
      <c r="L18" s="584"/>
      <c r="M18" s="584"/>
      <c r="N18" s="584"/>
      <c r="O18" s="584"/>
      <c r="P18" s="584"/>
      <c r="Q18" s="585"/>
      <c r="R18" s="586">
        <v>149023</v>
      </c>
      <c r="S18" s="587"/>
      <c r="T18" s="587"/>
      <c r="U18" s="587"/>
      <c r="V18" s="587"/>
      <c r="W18" s="587"/>
      <c r="X18" s="587"/>
      <c r="Y18" s="588"/>
      <c r="Z18" s="639">
        <v>3.2</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5"/>
      <c r="CD18" s="618" t="s">
        <v>251</v>
      </c>
      <c r="CE18" s="619"/>
      <c r="CF18" s="619"/>
      <c r="CG18" s="619"/>
      <c r="CH18" s="619"/>
      <c r="CI18" s="619"/>
      <c r="CJ18" s="619"/>
      <c r="CK18" s="619"/>
      <c r="CL18" s="619"/>
      <c r="CM18" s="619"/>
      <c r="CN18" s="619"/>
      <c r="CO18" s="619"/>
      <c r="CP18" s="619"/>
      <c r="CQ18" s="620"/>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5"/>
    </row>
    <row r="19" spans="2:133" ht="11.25" customHeight="1">
      <c r="B19" s="583" t="s">
        <v>252</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5"/>
      <c r="CD19" s="618" t="s">
        <v>254</v>
      </c>
      <c r="CE19" s="619"/>
      <c r="CF19" s="619"/>
      <c r="CG19" s="619"/>
      <c r="CH19" s="619"/>
      <c r="CI19" s="619"/>
      <c r="CJ19" s="619"/>
      <c r="CK19" s="619"/>
      <c r="CL19" s="619"/>
      <c r="CM19" s="619"/>
      <c r="CN19" s="619"/>
      <c r="CO19" s="619"/>
      <c r="CP19" s="619"/>
      <c r="CQ19" s="620"/>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5"/>
    </row>
    <row r="20" spans="2:133" ht="11.25" customHeight="1">
      <c r="B20" s="583" t="s">
        <v>255</v>
      </c>
      <c r="C20" s="584"/>
      <c r="D20" s="584"/>
      <c r="E20" s="584"/>
      <c r="F20" s="584"/>
      <c r="G20" s="584"/>
      <c r="H20" s="584"/>
      <c r="I20" s="584"/>
      <c r="J20" s="584"/>
      <c r="K20" s="584"/>
      <c r="L20" s="584"/>
      <c r="M20" s="584"/>
      <c r="N20" s="584"/>
      <c r="O20" s="584"/>
      <c r="P20" s="584"/>
      <c r="Q20" s="585"/>
      <c r="R20" s="586">
        <v>2410021</v>
      </c>
      <c r="S20" s="587"/>
      <c r="T20" s="587"/>
      <c r="U20" s="587"/>
      <c r="V20" s="587"/>
      <c r="W20" s="587"/>
      <c r="X20" s="587"/>
      <c r="Y20" s="588"/>
      <c r="Z20" s="639">
        <v>52.3</v>
      </c>
      <c r="AA20" s="639"/>
      <c r="AB20" s="639"/>
      <c r="AC20" s="639"/>
      <c r="AD20" s="640">
        <v>2260998</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5"/>
      <c r="CD20" s="618" t="s">
        <v>257</v>
      </c>
      <c r="CE20" s="619"/>
      <c r="CF20" s="619"/>
      <c r="CG20" s="619"/>
      <c r="CH20" s="619"/>
      <c r="CI20" s="619"/>
      <c r="CJ20" s="619"/>
      <c r="CK20" s="619"/>
      <c r="CL20" s="619"/>
      <c r="CM20" s="619"/>
      <c r="CN20" s="619"/>
      <c r="CO20" s="619"/>
      <c r="CP20" s="619"/>
      <c r="CQ20" s="620"/>
      <c r="CR20" s="586">
        <v>4393655</v>
      </c>
      <c r="CS20" s="587"/>
      <c r="CT20" s="587"/>
      <c r="CU20" s="587"/>
      <c r="CV20" s="587"/>
      <c r="CW20" s="587"/>
      <c r="CX20" s="587"/>
      <c r="CY20" s="588"/>
      <c r="CZ20" s="639">
        <v>100</v>
      </c>
      <c r="DA20" s="639"/>
      <c r="DB20" s="639"/>
      <c r="DC20" s="639"/>
      <c r="DD20" s="592">
        <v>1414722</v>
      </c>
      <c r="DE20" s="587"/>
      <c r="DF20" s="587"/>
      <c r="DG20" s="587"/>
      <c r="DH20" s="587"/>
      <c r="DI20" s="587"/>
      <c r="DJ20" s="587"/>
      <c r="DK20" s="587"/>
      <c r="DL20" s="587"/>
      <c r="DM20" s="587"/>
      <c r="DN20" s="587"/>
      <c r="DO20" s="587"/>
      <c r="DP20" s="588"/>
      <c r="DQ20" s="592">
        <v>2557224</v>
      </c>
      <c r="DR20" s="587"/>
      <c r="DS20" s="587"/>
      <c r="DT20" s="587"/>
      <c r="DU20" s="587"/>
      <c r="DV20" s="587"/>
      <c r="DW20" s="587"/>
      <c r="DX20" s="587"/>
      <c r="DY20" s="587"/>
      <c r="DZ20" s="587"/>
      <c r="EA20" s="587"/>
      <c r="EB20" s="587"/>
      <c r="EC20" s="625"/>
    </row>
    <row r="21" spans="2:133" ht="11.25" customHeight="1">
      <c r="B21" s="583" t="s">
        <v>258</v>
      </c>
      <c r="C21" s="584"/>
      <c r="D21" s="584"/>
      <c r="E21" s="584"/>
      <c r="F21" s="584"/>
      <c r="G21" s="584"/>
      <c r="H21" s="584"/>
      <c r="I21" s="584"/>
      <c r="J21" s="584"/>
      <c r="K21" s="584"/>
      <c r="L21" s="584"/>
      <c r="M21" s="584"/>
      <c r="N21" s="584"/>
      <c r="O21" s="584"/>
      <c r="P21" s="584"/>
      <c r="Q21" s="585"/>
      <c r="R21" s="586" t="s">
        <v>111</v>
      </c>
      <c r="S21" s="587"/>
      <c r="T21" s="587"/>
      <c r="U21" s="587"/>
      <c r="V21" s="587"/>
      <c r="W21" s="587"/>
      <c r="X21" s="587"/>
      <c r="Y21" s="588"/>
      <c r="Z21" s="639" t="s">
        <v>111</v>
      </c>
      <c r="AA21" s="639"/>
      <c r="AB21" s="639"/>
      <c r="AC21" s="639"/>
      <c r="AD21" s="640" t="s">
        <v>111</v>
      </c>
      <c r="AE21" s="640"/>
      <c r="AF21" s="640"/>
      <c r="AG21" s="640"/>
      <c r="AH21" s="640"/>
      <c r="AI21" s="640"/>
      <c r="AJ21" s="640"/>
      <c r="AK21" s="640"/>
      <c r="AL21" s="609" t="s">
        <v>111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5"/>
      <c r="CD21" s="612"/>
      <c r="CE21" s="613"/>
      <c r="CF21" s="613"/>
      <c r="CG21" s="613"/>
      <c r="CH21" s="613"/>
      <c r="CI21" s="613"/>
      <c r="CJ21" s="613"/>
      <c r="CK21" s="613"/>
      <c r="CL21" s="613"/>
      <c r="CM21" s="613"/>
      <c r="CN21" s="613"/>
      <c r="CO21" s="613"/>
      <c r="CP21" s="613"/>
      <c r="CQ21" s="614"/>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5"/>
    </row>
    <row r="22" spans="2:133" ht="11.25" customHeight="1">
      <c r="B22" s="583" t="s">
        <v>260</v>
      </c>
      <c r="C22" s="584"/>
      <c r="D22" s="584"/>
      <c r="E22" s="584"/>
      <c r="F22" s="584"/>
      <c r="G22" s="584"/>
      <c r="H22" s="584"/>
      <c r="I22" s="584"/>
      <c r="J22" s="584"/>
      <c r="K22" s="584"/>
      <c r="L22" s="584"/>
      <c r="M22" s="584"/>
      <c r="N22" s="584"/>
      <c r="O22" s="584"/>
      <c r="P22" s="584"/>
      <c r="Q22" s="585"/>
      <c r="R22" s="586">
        <v>1604</v>
      </c>
      <c r="S22" s="587"/>
      <c r="T22" s="587"/>
      <c r="U22" s="587"/>
      <c r="V22" s="587"/>
      <c r="W22" s="587"/>
      <c r="X22" s="587"/>
      <c r="Y22" s="588"/>
      <c r="Z22" s="639">
        <v>0</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5"/>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75991</v>
      </c>
      <c r="S23" s="587"/>
      <c r="T23" s="587"/>
      <c r="U23" s="587"/>
      <c r="V23" s="587"/>
      <c r="W23" s="587"/>
      <c r="X23" s="587"/>
      <c r="Y23" s="588"/>
      <c r="Z23" s="639">
        <v>1.7</v>
      </c>
      <c r="AA23" s="639"/>
      <c r="AB23" s="639"/>
      <c r="AC23" s="639"/>
      <c r="AD23" s="640" t="s">
        <v>111</v>
      </c>
      <c r="AE23" s="640"/>
      <c r="AF23" s="640"/>
      <c r="AG23" s="640"/>
      <c r="AH23" s="640"/>
      <c r="AI23" s="640"/>
      <c r="AJ23" s="640"/>
      <c r="AK23" s="640"/>
      <c r="AL23" s="609" t="s">
        <v>111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5"/>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1588</v>
      </c>
      <c r="S24" s="587"/>
      <c r="T24" s="587"/>
      <c r="U24" s="587"/>
      <c r="V24" s="587"/>
      <c r="W24" s="587"/>
      <c r="X24" s="587"/>
      <c r="Y24" s="588"/>
      <c r="Z24" s="639">
        <v>0</v>
      </c>
      <c r="AA24" s="639"/>
      <c r="AB24" s="639"/>
      <c r="AC24" s="639"/>
      <c r="AD24" s="640">
        <v>6</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5"/>
      <c r="CD24" s="643" t="s">
        <v>272</v>
      </c>
      <c r="CE24" s="644"/>
      <c r="CF24" s="644"/>
      <c r="CG24" s="644"/>
      <c r="CH24" s="644"/>
      <c r="CI24" s="644"/>
      <c r="CJ24" s="644"/>
      <c r="CK24" s="644"/>
      <c r="CL24" s="644"/>
      <c r="CM24" s="644"/>
      <c r="CN24" s="644"/>
      <c r="CO24" s="644"/>
      <c r="CP24" s="644"/>
      <c r="CQ24" s="645"/>
      <c r="CR24" s="636">
        <v>1037708</v>
      </c>
      <c r="CS24" s="637"/>
      <c r="CT24" s="637"/>
      <c r="CU24" s="637"/>
      <c r="CV24" s="637"/>
      <c r="CW24" s="637"/>
      <c r="CX24" s="637"/>
      <c r="CY24" s="684"/>
      <c r="CZ24" s="688">
        <v>23.6</v>
      </c>
      <c r="DA24" s="689"/>
      <c r="DB24" s="689"/>
      <c r="DC24" s="690"/>
      <c r="DD24" s="683">
        <v>920254</v>
      </c>
      <c r="DE24" s="637"/>
      <c r="DF24" s="637"/>
      <c r="DG24" s="637"/>
      <c r="DH24" s="637"/>
      <c r="DI24" s="637"/>
      <c r="DJ24" s="637"/>
      <c r="DK24" s="684"/>
      <c r="DL24" s="683">
        <v>911613</v>
      </c>
      <c r="DM24" s="637"/>
      <c r="DN24" s="637"/>
      <c r="DO24" s="637"/>
      <c r="DP24" s="637"/>
      <c r="DQ24" s="637"/>
      <c r="DR24" s="637"/>
      <c r="DS24" s="637"/>
      <c r="DT24" s="637"/>
      <c r="DU24" s="637"/>
      <c r="DV24" s="684"/>
      <c r="DW24" s="685">
        <v>38.299999999999997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670459</v>
      </c>
      <c r="S25" s="587"/>
      <c r="T25" s="587"/>
      <c r="U25" s="587"/>
      <c r="V25" s="587"/>
      <c r="W25" s="587"/>
      <c r="X25" s="587"/>
      <c r="Y25" s="588"/>
      <c r="Z25" s="639">
        <v>14.6</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5"/>
      <c r="CD25" s="618" t="s">
        <v>275</v>
      </c>
      <c r="CE25" s="619"/>
      <c r="CF25" s="619"/>
      <c r="CG25" s="619"/>
      <c r="CH25" s="619"/>
      <c r="CI25" s="619"/>
      <c r="CJ25" s="619"/>
      <c r="CK25" s="619"/>
      <c r="CL25" s="619"/>
      <c r="CM25" s="619"/>
      <c r="CN25" s="619"/>
      <c r="CO25" s="619"/>
      <c r="CP25" s="619"/>
      <c r="CQ25" s="620"/>
      <c r="CR25" s="586">
        <v>467250</v>
      </c>
      <c r="CS25" s="599"/>
      <c r="CT25" s="599"/>
      <c r="CU25" s="599"/>
      <c r="CV25" s="599"/>
      <c r="CW25" s="599"/>
      <c r="CX25" s="599"/>
      <c r="CY25" s="600"/>
      <c r="CZ25" s="589">
        <v>10.6</v>
      </c>
      <c r="DA25" s="601"/>
      <c r="DB25" s="601"/>
      <c r="DC25" s="602"/>
      <c r="DD25" s="592">
        <v>435313</v>
      </c>
      <c r="DE25" s="599"/>
      <c r="DF25" s="599"/>
      <c r="DG25" s="599"/>
      <c r="DH25" s="599"/>
      <c r="DI25" s="599"/>
      <c r="DJ25" s="599"/>
      <c r="DK25" s="600"/>
      <c r="DL25" s="592">
        <v>426672</v>
      </c>
      <c r="DM25" s="599"/>
      <c r="DN25" s="599"/>
      <c r="DO25" s="599"/>
      <c r="DP25" s="599"/>
      <c r="DQ25" s="599"/>
      <c r="DR25" s="599"/>
      <c r="DS25" s="599"/>
      <c r="DT25" s="599"/>
      <c r="DU25" s="599"/>
      <c r="DV25" s="600"/>
      <c r="DW25" s="609">
        <v>17.899999999999999</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5"/>
      <c r="CD26" s="618" t="s">
        <v>278</v>
      </c>
      <c r="CE26" s="619"/>
      <c r="CF26" s="619"/>
      <c r="CG26" s="619"/>
      <c r="CH26" s="619"/>
      <c r="CI26" s="619"/>
      <c r="CJ26" s="619"/>
      <c r="CK26" s="619"/>
      <c r="CL26" s="619"/>
      <c r="CM26" s="619"/>
      <c r="CN26" s="619"/>
      <c r="CO26" s="619"/>
      <c r="CP26" s="619"/>
      <c r="CQ26" s="620"/>
      <c r="CR26" s="586">
        <v>276352</v>
      </c>
      <c r="CS26" s="587"/>
      <c r="CT26" s="587"/>
      <c r="CU26" s="587"/>
      <c r="CV26" s="587"/>
      <c r="CW26" s="587"/>
      <c r="CX26" s="587"/>
      <c r="CY26" s="588"/>
      <c r="CZ26" s="589">
        <v>6.3</v>
      </c>
      <c r="DA26" s="601"/>
      <c r="DB26" s="601"/>
      <c r="DC26" s="602"/>
      <c r="DD26" s="592">
        <v>244637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192748</v>
      </c>
      <c r="S27" s="587"/>
      <c r="T27" s="587"/>
      <c r="U27" s="587"/>
      <c r="V27" s="587"/>
      <c r="W27" s="587"/>
      <c r="X27" s="587"/>
      <c r="Y27" s="588"/>
      <c r="Z27" s="639">
        <v>4.2</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179782</v>
      </c>
      <c r="BH27" s="587"/>
      <c r="BI27" s="587"/>
      <c r="BJ27" s="587"/>
      <c r="BK27" s="587"/>
      <c r="BL27" s="587"/>
      <c r="BM27" s="587"/>
      <c r="BN27" s="588"/>
      <c r="BO27" s="639">
        <v>100</v>
      </c>
      <c r="BP27" s="639"/>
      <c r="BQ27" s="639"/>
      <c r="BR27" s="639"/>
      <c r="BS27" s="592">
        <v>741</v>
      </c>
      <c r="BT27" s="587"/>
      <c r="BU27" s="587"/>
      <c r="BV27" s="587"/>
      <c r="BW27" s="587"/>
      <c r="BX27" s="587"/>
      <c r="BY27" s="587"/>
      <c r="BZ27" s="587"/>
      <c r="CA27" s="587"/>
      <c r="CB27" s="625"/>
      <c r="CD27" s="618" t="s">
        <v>281</v>
      </c>
      <c r="CE27" s="619"/>
      <c r="CF27" s="619"/>
      <c r="CG27" s="619"/>
      <c r="CH27" s="619"/>
      <c r="CI27" s="619"/>
      <c r="CJ27" s="619"/>
      <c r="CK27" s="619"/>
      <c r="CL27" s="619"/>
      <c r="CM27" s="619"/>
      <c r="CN27" s="619"/>
      <c r="CO27" s="619"/>
      <c r="CP27" s="619"/>
      <c r="CQ27" s="620"/>
      <c r="CR27" s="586">
        <v>32076</v>
      </c>
      <c r="CS27" s="599"/>
      <c r="CT27" s="599"/>
      <c r="CU27" s="599"/>
      <c r="CV27" s="599"/>
      <c r="CW27" s="599"/>
      <c r="CX27" s="599"/>
      <c r="CY27" s="600"/>
      <c r="CZ27" s="589">
        <v>0.7</v>
      </c>
      <c r="DA27" s="601"/>
      <c r="DB27" s="601"/>
      <c r="DC27" s="602"/>
      <c r="DD27" s="592">
        <v>11568</v>
      </c>
      <c r="DE27" s="599"/>
      <c r="DF27" s="599"/>
      <c r="DG27" s="599"/>
      <c r="DH27" s="599"/>
      <c r="DI27" s="599"/>
      <c r="DJ27" s="599"/>
      <c r="DK27" s="600"/>
      <c r="DL27" s="592">
        <v>11568</v>
      </c>
      <c r="DM27" s="599"/>
      <c r="DN27" s="599"/>
      <c r="DO27" s="599"/>
      <c r="DP27" s="599"/>
      <c r="DQ27" s="599"/>
      <c r="DR27" s="599"/>
      <c r="DS27" s="599"/>
      <c r="DT27" s="599"/>
      <c r="DU27" s="599"/>
      <c r="DV27" s="600"/>
      <c r="DW27" s="609">
        <v>0.5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39417</v>
      </c>
      <c r="S28" s="587"/>
      <c r="T28" s="587"/>
      <c r="U28" s="587"/>
      <c r="V28" s="587"/>
      <c r="W28" s="587"/>
      <c r="X28" s="587"/>
      <c r="Y28" s="588"/>
      <c r="Z28" s="639">
        <v>0.9</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8" t="s">
        <v>283</v>
      </c>
      <c r="CE28" s="619"/>
      <c r="CF28" s="619"/>
      <c r="CG28" s="619"/>
      <c r="CH28" s="619"/>
      <c r="CI28" s="619"/>
      <c r="CJ28" s="619"/>
      <c r="CK28" s="619"/>
      <c r="CL28" s="619"/>
      <c r="CM28" s="619"/>
      <c r="CN28" s="619"/>
      <c r="CO28" s="619"/>
      <c r="CP28" s="619"/>
      <c r="CQ28" s="620"/>
      <c r="CR28" s="586">
        <v>538382</v>
      </c>
      <c r="CS28" s="587"/>
      <c r="CT28" s="587"/>
      <c r="CU28" s="587"/>
      <c r="CV28" s="587"/>
      <c r="CW28" s="587"/>
      <c r="CX28" s="587"/>
      <c r="CY28" s="588"/>
      <c r="CZ28" s="589">
        <v>12.3</v>
      </c>
      <c r="DA28" s="601"/>
      <c r="DB28" s="601"/>
      <c r="DC28" s="602"/>
      <c r="DD28" s="592">
        <v>473373</v>
      </c>
      <c r="DE28" s="587"/>
      <c r="DF28" s="587"/>
      <c r="DG28" s="587"/>
      <c r="DH28" s="587"/>
      <c r="DI28" s="587"/>
      <c r="DJ28" s="587"/>
      <c r="DK28" s="588"/>
      <c r="DL28" s="592">
        <v>473373</v>
      </c>
      <c r="DM28" s="587"/>
      <c r="DN28" s="587"/>
      <c r="DO28" s="587"/>
      <c r="DP28" s="587"/>
      <c r="DQ28" s="587"/>
      <c r="DR28" s="587"/>
      <c r="DS28" s="587"/>
      <c r="DT28" s="587"/>
      <c r="DU28" s="587"/>
      <c r="DV28" s="588"/>
      <c r="DW28" s="609">
        <v>19.899999999999999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240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8"/>
      <c r="BI29" s="668"/>
      <c r="BJ29" s="668"/>
      <c r="BK29" s="668"/>
      <c r="BL29" s="668"/>
      <c r="BM29" s="668"/>
      <c r="BN29" s="668"/>
      <c r="BO29" s="668"/>
      <c r="BP29" s="668"/>
      <c r="BQ29" s="669"/>
      <c r="BR29" s="646" t="s">
        <v>286</v>
      </c>
      <c r="BS29" s="668"/>
      <c r="BT29" s="668"/>
      <c r="BU29" s="668"/>
      <c r="BV29" s="668"/>
      <c r="BW29" s="668"/>
      <c r="BX29" s="668"/>
      <c r="BY29" s="668"/>
      <c r="BZ29" s="668"/>
      <c r="CA29" s="668"/>
      <c r="CB29" s="669"/>
      <c r="CD29" s="670" t="s">
        <v>287</v>
      </c>
      <c r="CE29" s="671"/>
      <c r="CF29" s="618" t="s">
        <v>288</v>
      </c>
      <c r="CG29" s="619"/>
      <c r="CH29" s="619"/>
      <c r="CI29" s="619"/>
      <c r="CJ29" s="619"/>
      <c r="CK29" s="619"/>
      <c r="CL29" s="619"/>
      <c r="CM29" s="619"/>
      <c r="CN29" s="619"/>
      <c r="CO29" s="619"/>
      <c r="CP29" s="619"/>
      <c r="CQ29" s="620"/>
      <c r="CR29" s="586">
        <v>536650</v>
      </c>
      <c r="CS29" s="599"/>
      <c r="CT29" s="599"/>
      <c r="CU29" s="599"/>
      <c r="CV29" s="599"/>
      <c r="CW29" s="599"/>
      <c r="CX29" s="599"/>
      <c r="CY29" s="600"/>
      <c r="CZ29" s="589">
        <v>12.2</v>
      </c>
      <c r="DA29" s="601"/>
      <c r="DB29" s="601"/>
      <c r="DC29" s="602"/>
      <c r="DD29" s="592">
        <v>471641</v>
      </c>
      <c r="DE29" s="599"/>
      <c r="DF29" s="599"/>
      <c r="DG29" s="599"/>
      <c r="DH29" s="599"/>
      <c r="DI29" s="599"/>
      <c r="DJ29" s="599"/>
      <c r="DK29" s="600"/>
      <c r="DL29" s="592">
        <v>471641</v>
      </c>
      <c r="DM29" s="599"/>
      <c r="DN29" s="599"/>
      <c r="DO29" s="599"/>
      <c r="DP29" s="599"/>
      <c r="DQ29" s="599"/>
      <c r="DR29" s="599"/>
      <c r="DS29" s="599"/>
      <c r="DT29" s="599"/>
      <c r="DU29" s="599"/>
      <c r="DV29" s="600"/>
      <c r="DW29" s="609">
        <v>19.8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140000</v>
      </c>
      <c r="S30" s="587"/>
      <c r="T30" s="587"/>
      <c r="U30" s="587"/>
      <c r="V30" s="587"/>
      <c r="W30" s="587"/>
      <c r="X30" s="587"/>
      <c r="Y30" s="588"/>
      <c r="Z30" s="639">
        <v>3</v>
      </c>
      <c r="AA30" s="639"/>
      <c r="AB30" s="639"/>
      <c r="AC30" s="639"/>
      <c r="AD30" s="640" t="s">
        <v>111</v>
      </c>
      <c r="AE30" s="640"/>
      <c r="AF30" s="640"/>
      <c r="AG30" s="640"/>
      <c r="AH30" s="640"/>
      <c r="AI30" s="640"/>
      <c r="AJ30" s="640"/>
      <c r="AK30" s="640"/>
      <c r="AL30" s="609" t="s">
        <v>111</v>
      </c>
      <c r="AM30" s="641"/>
      <c r="AN30" s="641"/>
      <c r="AO30" s="642"/>
      <c r="AP30" s="656" t="s">
        <v>290</v>
      </c>
      <c r="AQ30" s="657"/>
      <c r="AR30" s="657"/>
      <c r="AS30" s="657"/>
      <c r="AT30" s="662" t="s">
        <v>291</v>
      </c>
      <c r="AU30" s="182"/>
      <c r="AV30" s="182"/>
      <c r="AW30" s="182"/>
      <c r="AX30" s="665" t="s">
        <v>170</v>
      </c>
      <c r="AY30" s="666"/>
      <c r="AZ30" s="666"/>
      <c r="BA30" s="666"/>
      <c r="BB30" s="666"/>
      <c r="BC30" s="666"/>
      <c r="BD30" s="666"/>
      <c r="BE30" s="666"/>
      <c r="BF30" s="667"/>
      <c r="BG30" s="652">
        <v>99</v>
      </c>
      <c r="BH30" s="653"/>
      <c r="BI30" s="653"/>
      <c r="BJ30" s="653"/>
      <c r="BK30" s="653"/>
      <c r="BL30" s="653"/>
      <c r="BM30" s="654">
        <v>95.3</v>
      </c>
      <c r="BN30" s="653"/>
      <c r="BO30" s="653"/>
      <c r="BP30" s="653"/>
      <c r="BQ30" s="655"/>
      <c r="BR30" s="652">
        <v>98.8</v>
      </c>
      <c r="BS30" s="653"/>
      <c r="BT30" s="653"/>
      <c r="BU30" s="653"/>
      <c r="BV30" s="653"/>
      <c r="BW30" s="653"/>
      <c r="BX30" s="654">
        <v>95.4</v>
      </c>
      <c r="BY30" s="653"/>
      <c r="BZ30" s="653"/>
      <c r="CA30" s="653"/>
      <c r="CB30" s="655"/>
      <c r="CD30" s="672"/>
      <c r="CE30" s="673"/>
      <c r="CF30" s="618" t="s">
        <v>292</v>
      </c>
      <c r="CG30" s="619"/>
      <c r="CH30" s="619"/>
      <c r="CI30" s="619"/>
      <c r="CJ30" s="619"/>
      <c r="CK30" s="619"/>
      <c r="CL30" s="619"/>
      <c r="CM30" s="619"/>
      <c r="CN30" s="619"/>
      <c r="CO30" s="619"/>
      <c r="CP30" s="619"/>
      <c r="CQ30" s="620"/>
      <c r="CR30" s="586">
        <v>469904</v>
      </c>
      <c r="CS30" s="587"/>
      <c r="CT30" s="587"/>
      <c r="CU30" s="587"/>
      <c r="CV30" s="587"/>
      <c r="CW30" s="587"/>
      <c r="CX30" s="587"/>
      <c r="CY30" s="588"/>
      <c r="CZ30" s="589">
        <v>10.7</v>
      </c>
      <c r="DA30" s="601"/>
      <c r="DB30" s="601"/>
      <c r="DC30" s="602"/>
      <c r="DD30" s="592">
        <v>411111</v>
      </c>
      <c r="DE30" s="587"/>
      <c r="DF30" s="587"/>
      <c r="DG30" s="587"/>
      <c r="DH30" s="587"/>
      <c r="DI30" s="587"/>
      <c r="DJ30" s="587"/>
      <c r="DK30" s="588"/>
      <c r="DL30" s="592">
        <v>411111</v>
      </c>
      <c r="DM30" s="587"/>
      <c r="DN30" s="587"/>
      <c r="DO30" s="587"/>
      <c r="DP30" s="587"/>
      <c r="DQ30" s="587"/>
      <c r="DR30" s="587"/>
      <c r="DS30" s="587"/>
      <c r="DT30" s="587"/>
      <c r="DU30" s="587"/>
      <c r="DV30" s="588"/>
      <c r="DW30" s="609">
        <v>17.3</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226316</v>
      </c>
      <c r="S31" s="587"/>
      <c r="T31" s="587"/>
      <c r="U31" s="587"/>
      <c r="V31" s="587"/>
      <c r="W31" s="587"/>
      <c r="X31" s="587"/>
      <c r="Y31" s="588"/>
      <c r="Z31" s="639">
        <v>4.9000000000000004</v>
      </c>
      <c r="AA31" s="639"/>
      <c r="AB31" s="639"/>
      <c r="AC31" s="639"/>
      <c r="AD31" s="640" t="s">
        <v>111</v>
      </c>
      <c r="AE31" s="640"/>
      <c r="AF31" s="640"/>
      <c r="AG31" s="640"/>
      <c r="AH31" s="640"/>
      <c r="AI31" s="640"/>
      <c r="AJ31" s="640"/>
      <c r="AK31" s="640"/>
      <c r="AL31" s="609" t="s">
        <v>111</v>
      </c>
      <c r="AM31" s="641"/>
      <c r="AN31" s="641"/>
      <c r="AO31" s="642"/>
      <c r="AP31" s="658"/>
      <c r="AQ31" s="659"/>
      <c r="AR31" s="659"/>
      <c r="AS31" s="659"/>
      <c r="AT31" s="663"/>
      <c r="AU31" s="181" t="s">
        <v>294</v>
      </c>
      <c r="AV31" s="181"/>
      <c r="AW31" s="181"/>
      <c r="AX31" s="583" t="s">
        <v>295</v>
      </c>
      <c r="AY31" s="584"/>
      <c r="AZ31" s="584"/>
      <c r="BA31" s="584"/>
      <c r="BB31" s="584"/>
      <c r="BC31" s="584"/>
      <c r="BD31" s="584"/>
      <c r="BE31" s="584"/>
      <c r="BF31" s="585"/>
      <c r="BG31" s="650">
        <v>98.9</v>
      </c>
      <c r="BH31" s="599"/>
      <c r="BI31" s="599"/>
      <c r="BJ31" s="599"/>
      <c r="BK31" s="599"/>
      <c r="BL31" s="599"/>
      <c r="BM31" s="641">
        <v>96</v>
      </c>
      <c r="BN31" s="651"/>
      <c r="BO31" s="651"/>
      <c r="BP31" s="651"/>
      <c r="BQ31" s="624"/>
      <c r="BR31" s="650">
        <v>98.7</v>
      </c>
      <c r="BS31" s="599"/>
      <c r="BT31" s="599"/>
      <c r="BU31" s="599"/>
      <c r="BV31" s="599"/>
      <c r="BW31" s="599"/>
      <c r="BX31" s="641">
        <v>96</v>
      </c>
      <c r="BY31" s="651"/>
      <c r="BZ31" s="651"/>
      <c r="CA31" s="651"/>
      <c r="CB31" s="624"/>
      <c r="CD31" s="672"/>
      <c r="CE31" s="673"/>
      <c r="CF31" s="618" t="s">
        <v>296</v>
      </c>
      <c r="CG31" s="619"/>
      <c r="CH31" s="619"/>
      <c r="CI31" s="619"/>
      <c r="CJ31" s="619"/>
      <c r="CK31" s="619"/>
      <c r="CL31" s="619"/>
      <c r="CM31" s="619"/>
      <c r="CN31" s="619"/>
      <c r="CO31" s="619"/>
      <c r="CP31" s="619"/>
      <c r="CQ31" s="620"/>
      <c r="CR31" s="586">
        <v>66746</v>
      </c>
      <c r="CS31" s="599"/>
      <c r="CT31" s="599"/>
      <c r="CU31" s="599"/>
      <c r="CV31" s="599"/>
      <c r="CW31" s="599"/>
      <c r="CX31" s="599"/>
      <c r="CY31" s="600"/>
      <c r="CZ31" s="589">
        <v>1.5</v>
      </c>
      <c r="DA31" s="601"/>
      <c r="DB31" s="601"/>
      <c r="DC31" s="602"/>
      <c r="DD31" s="592">
        <v>60530</v>
      </c>
      <c r="DE31" s="599"/>
      <c r="DF31" s="599"/>
      <c r="DG31" s="599"/>
      <c r="DH31" s="599"/>
      <c r="DI31" s="599"/>
      <c r="DJ31" s="599"/>
      <c r="DK31" s="600"/>
      <c r="DL31" s="592">
        <v>60530</v>
      </c>
      <c r="DM31" s="599"/>
      <c r="DN31" s="599"/>
      <c r="DO31" s="599"/>
      <c r="DP31" s="599"/>
      <c r="DQ31" s="599"/>
      <c r="DR31" s="599"/>
      <c r="DS31" s="599"/>
      <c r="DT31" s="599"/>
      <c r="DU31" s="599"/>
      <c r="DV31" s="600"/>
      <c r="DW31" s="609">
        <v>2.5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226822</v>
      </c>
      <c r="S32" s="587"/>
      <c r="T32" s="587"/>
      <c r="U32" s="587"/>
      <c r="V32" s="587"/>
      <c r="W32" s="587"/>
      <c r="X32" s="587"/>
      <c r="Y32" s="588"/>
      <c r="Z32" s="639">
        <v>4.9000000000000004</v>
      </c>
      <c r="AA32" s="639"/>
      <c r="AB32" s="639"/>
      <c r="AC32" s="639"/>
      <c r="AD32" s="640">
        <v>1803</v>
      </c>
      <c r="AE32" s="640"/>
      <c r="AF32" s="640"/>
      <c r="AG32" s="640"/>
      <c r="AH32" s="640"/>
      <c r="AI32" s="640"/>
      <c r="AJ32" s="640"/>
      <c r="AK32" s="640"/>
      <c r="AL32" s="609">
        <v>0.1</v>
      </c>
      <c r="AM32" s="641"/>
      <c r="AN32" s="641"/>
      <c r="AO32" s="642"/>
      <c r="AP32" s="660"/>
      <c r="AQ32" s="661"/>
      <c r="AR32" s="661"/>
      <c r="AS32" s="661"/>
      <c r="AT32" s="664"/>
      <c r="AU32" s="183"/>
      <c r="AV32" s="183"/>
      <c r="AW32" s="183"/>
      <c r="AX32" s="567" t="s">
        <v>298</v>
      </c>
      <c r="AY32" s="568"/>
      <c r="AZ32" s="568"/>
      <c r="BA32" s="568"/>
      <c r="BB32" s="568"/>
      <c r="BC32" s="568"/>
      <c r="BD32" s="568"/>
      <c r="BE32" s="568"/>
      <c r="BF32" s="569"/>
      <c r="BG32" s="649">
        <v>98.7</v>
      </c>
      <c r="BH32" s="571"/>
      <c r="BI32" s="571"/>
      <c r="BJ32" s="571"/>
      <c r="BK32" s="571"/>
      <c r="BL32" s="571"/>
      <c r="BM32" s="634">
        <v>92.8</v>
      </c>
      <c r="BN32" s="571"/>
      <c r="BO32" s="571"/>
      <c r="BP32" s="571"/>
      <c r="BQ32" s="616"/>
      <c r="BR32" s="649">
        <v>98.5</v>
      </c>
      <c r="BS32" s="571"/>
      <c r="BT32" s="571"/>
      <c r="BU32" s="571"/>
      <c r="BV32" s="571"/>
      <c r="BW32" s="571"/>
      <c r="BX32" s="634">
        <v>93.5</v>
      </c>
      <c r="BY32" s="571"/>
      <c r="BZ32" s="571"/>
      <c r="CA32" s="571"/>
      <c r="CB32" s="616"/>
      <c r="CD32" s="674"/>
      <c r="CE32" s="675"/>
      <c r="CF32" s="618" t="s">
        <v>299</v>
      </c>
      <c r="CG32" s="619"/>
      <c r="CH32" s="619"/>
      <c r="CI32" s="619"/>
      <c r="CJ32" s="619"/>
      <c r="CK32" s="619"/>
      <c r="CL32" s="619"/>
      <c r="CM32" s="619"/>
      <c r="CN32" s="619"/>
      <c r="CO32" s="619"/>
      <c r="CP32" s="619"/>
      <c r="CQ32" s="620"/>
      <c r="CR32" s="586">
        <v>1732</v>
      </c>
      <c r="CS32" s="587"/>
      <c r="CT32" s="587"/>
      <c r="CU32" s="587"/>
      <c r="CV32" s="587"/>
      <c r="CW32" s="587"/>
      <c r="CX32" s="587"/>
      <c r="CY32" s="588"/>
      <c r="CZ32" s="589">
        <v>0</v>
      </c>
      <c r="DA32" s="601"/>
      <c r="DB32" s="601"/>
      <c r="DC32" s="602"/>
      <c r="DD32" s="592">
        <v>1732</v>
      </c>
      <c r="DE32" s="587"/>
      <c r="DF32" s="587"/>
      <c r="DG32" s="587"/>
      <c r="DH32" s="587"/>
      <c r="DI32" s="587"/>
      <c r="DJ32" s="587"/>
      <c r="DK32" s="588"/>
      <c r="DL32" s="592">
        <v>1732</v>
      </c>
      <c r="DM32" s="587"/>
      <c r="DN32" s="587"/>
      <c r="DO32" s="587"/>
      <c r="DP32" s="587"/>
      <c r="DQ32" s="587"/>
      <c r="DR32" s="587"/>
      <c r="DS32" s="587"/>
      <c r="DT32" s="587"/>
      <c r="DU32" s="587"/>
      <c r="DV32" s="588"/>
      <c r="DW32" s="609">
        <v>0.1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619178</v>
      </c>
      <c r="S33" s="587"/>
      <c r="T33" s="587"/>
      <c r="U33" s="587"/>
      <c r="V33" s="587"/>
      <c r="W33" s="587"/>
      <c r="X33" s="587"/>
      <c r="Y33" s="588"/>
      <c r="Z33" s="639">
        <v>13.4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8" t="s">
        <v>301</v>
      </c>
      <c r="CE33" s="619"/>
      <c r="CF33" s="619"/>
      <c r="CG33" s="619"/>
      <c r="CH33" s="619"/>
      <c r="CI33" s="619"/>
      <c r="CJ33" s="619"/>
      <c r="CK33" s="619"/>
      <c r="CL33" s="619"/>
      <c r="CM33" s="619"/>
      <c r="CN33" s="619"/>
      <c r="CO33" s="619"/>
      <c r="CP33" s="619"/>
      <c r="CQ33" s="620"/>
      <c r="CR33" s="586">
        <v>1941225</v>
      </c>
      <c r="CS33" s="599"/>
      <c r="CT33" s="599"/>
      <c r="CU33" s="599"/>
      <c r="CV33" s="599"/>
      <c r="CW33" s="599"/>
      <c r="CX33" s="599"/>
      <c r="CY33" s="600"/>
      <c r="CZ33" s="589">
        <v>44.2</v>
      </c>
      <c r="DA33" s="601"/>
      <c r="DB33" s="601"/>
      <c r="DC33" s="602"/>
      <c r="DD33" s="592">
        <v>1195453</v>
      </c>
      <c r="DE33" s="599"/>
      <c r="DF33" s="599"/>
      <c r="DG33" s="599"/>
      <c r="DH33" s="599"/>
      <c r="DI33" s="599"/>
      <c r="DJ33" s="599"/>
      <c r="DK33" s="600"/>
      <c r="DL33" s="592">
        <v>874597</v>
      </c>
      <c r="DM33" s="599"/>
      <c r="DN33" s="599"/>
      <c r="DO33" s="599"/>
      <c r="DP33" s="599"/>
      <c r="DQ33" s="599"/>
      <c r="DR33" s="599"/>
      <c r="DS33" s="599"/>
      <c r="DT33" s="599"/>
      <c r="DU33" s="599"/>
      <c r="DV33" s="600"/>
      <c r="DW33" s="609">
        <v>36.700000000000003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8" t="s">
        <v>305</v>
      </c>
      <c r="CE34" s="619"/>
      <c r="CF34" s="619"/>
      <c r="CG34" s="619"/>
      <c r="CH34" s="619"/>
      <c r="CI34" s="619"/>
      <c r="CJ34" s="619"/>
      <c r="CK34" s="619"/>
      <c r="CL34" s="619"/>
      <c r="CM34" s="619"/>
      <c r="CN34" s="619"/>
      <c r="CO34" s="619"/>
      <c r="CP34" s="619"/>
      <c r="CQ34" s="620"/>
      <c r="CR34" s="586">
        <v>547035</v>
      </c>
      <c r="CS34" s="587"/>
      <c r="CT34" s="587"/>
      <c r="CU34" s="587"/>
      <c r="CV34" s="587"/>
      <c r="CW34" s="587"/>
      <c r="CX34" s="587"/>
      <c r="CY34" s="588"/>
      <c r="CZ34" s="589">
        <v>12.5</v>
      </c>
      <c r="DA34" s="601"/>
      <c r="DB34" s="601"/>
      <c r="DC34" s="602"/>
      <c r="DD34" s="592">
        <v>463666</v>
      </c>
      <c r="DE34" s="587"/>
      <c r="DF34" s="587"/>
      <c r="DG34" s="587"/>
      <c r="DH34" s="587"/>
      <c r="DI34" s="587"/>
      <c r="DJ34" s="587"/>
      <c r="DK34" s="588"/>
      <c r="DL34" s="592">
        <v>395536</v>
      </c>
      <c r="DM34" s="587"/>
      <c r="DN34" s="587"/>
      <c r="DO34" s="587"/>
      <c r="DP34" s="587"/>
      <c r="DQ34" s="587"/>
      <c r="DR34" s="587"/>
      <c r="DS34" s="587"/>
      <c r="DT34" s="587"/>
      <c r="DU34" s="587"/>
      <c r="DV34" s="588"/>
      <c r="DW34" s="609">
        <v>16.600000000000001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119978</v>
      </c>
      <c r="S35" s="587"/>
      <c r="T35" s="587"/>
      <c r="U35" s="587"/>
      <c r="V35" s="587"/>
      <c r="W35" s="587"/>
      <c r="X35" s="587"/>
      <c r="Y35" s="588"/>
      <c r="Z35" s="639">
        <v>2.6</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224781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6603</v>
      </c>
      <c r="BW35" s="637"/>
      <c r="BX35" s="637"/>
      <c r="BY35" s="637"/>
      <c r="BZ35" s="637"/>
      <c r="CA35" s="637"/>
      <c r="CB35" s="638"/>
      <c r="CD35" s="618" t="s">
        <v>309</v>
      </c>
      <c r="CE35" s="619"/>
      <c r="CF35" s="619"/>
      <c r="CG35" s="619"/>
      <c r="CH35" s="619"/>
      <c r="CI35" s="619"/>
      <c r="CJ35" s="619"/>
      <c r="CK35" s="619"/>
      <c r="CL35" s="619"/>
      <c r="CM35" s="619"/>
      <c r="CN35" s="619"/>
      <c r="CO35" s="619"/>
      <c r="CP35" s="619"/>
      <c r="CQ35" s="620"/>
      <c r="CR35" s="586">
        <v>78908</v>
      </c>
      <c r="CS35" s="599"/>
      <c r="CT35" s="599"/>
      <c r="CU35" s="599"/>
      <c r="CV35" s="599"/>
      <c r="CW35" s="599"/>
      <c r="CX35" s="599"/>
      <c r="CY35" s="600"/>
      <c r="CZ35" s="589">
        <v>1.8</v>
      </c>
      <c r="DA35" s="601"/>
      <c r="DB35" s="601"/>
      <c r="DC35" s="602"/>
      <c r="DD35" s="592">
        <v>73865</v>
      </c>
      <c r="DE35" s="599"/>
      <c r="DF35" s="599"/>
      <c r="DG35" s="599"/>
      <c r="DH35" s="599"/>
      <c r="DI35" s="599"/>
      <c r="DJ35" s="599"/>
      <c r="DK35" s="600"/>
      <c r="DL35" s="592">
        <v>45371</v>
      </c>
      <c r="DM35" s="599"/>
      <c r="DN35" s="599"/>
      <c r="DO35" s="599"/>
      <c r="DP35" s="599"/>
      <c r="DQ35" s="599"/>
      <c r="DR35" s="599"/>
      <c r="DS35" s="599"/>
      <c r="DT35" s="599"/>
      <c r="DU35" s="599"/>
      <c r="DV35" s="600"/>
      <c r="DW35" s="609">
        <v>1.9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4604384</v>
      </c>
      <c r="S36" s="615"/>
      <c r="T36" s="615"/>
      <c r="U36" s="615"/>
      <c r="V36" s="615"/>
      <c r="W36" s="615"/>
      <c r="X36" s="615"/>
      <c r="Y36" s="630"/>
      <c r="Z36" s="631">
        <v>100</v>
      </c>
      <c r="AA36" s="631"/>
      <c r="AB36" s="631"/>
      <c r="AC36" s="631"/>
      <c r="AD36" s="632">
        <v>2262807</v>
      </c>
      <c r="AE36" s="632"/>
      <c r="AF36" s="632"/>
      <c r="AG36" s="632"/>
      <c r="AH36" s="632"/>
      <c r="AI36" s="632"/>
      <c r="AJ36" s="632"/>
      <c r="AK36" s="632"/>
      <c r="AL36" s="633">
        <v>100</v>
      </c>
      <c r="AM36" s="634"/>
      <c r="AN36" s="634"/>
      <c r="AO36" s="635"/>
      <c r="AQ36" s="621" t="s">
        <v>311</v>
      </c>
      <c r="AR36" s="622"/>
      <c r="AS36" s="622"/>
      <c r="AT36" s="622"/>
      <c r="AU36" s="622"/>
      <c r="AV36" s="622"/>
      <c r="AW36" s="622"/>
      <c r="AX36" s="622"/>
      <c r="AY36" s="623"/>
      <c r="AZ36" s="586">
        <v>68176</v>
      </c>
      <c r="BA36" s="587"/>
      <c r="BB36" s="587"/>
      <c r="BC36" s="587"/>
      <c r="BD36" s="599"/>
      <c r="BE36" s="599"/>
      <c r="BF36" s="624"/>
      <c r="BG36" s="618" t="s">
        <v>312</v>
      </c>
      <c r="BH36" s="619"/>
      <c r="BI36" s="619"/>
      <c r="BJ36" s="619"/>
      <c r="BK36" s="619"/>
      <c r="BL36" s="619"/>
      <c r="BM36" s="619"/>
      <c r="BN36" s="619"/>
      <c r="BO36" s="619"/>
      <c r="BP36" s="619"/>
      <c r="BQ36" s="619"/>
      <c r="BR36" s="619"/>
      <c r="BS36" s="619"/>
      <c r="BT36" s="619"/>
      <c r="BU36" s="620"/>
      <c r="BV36" s="586">
        <v>4051</v>
      </c>
      <c r="BW36" s="587"/>
      <c r="BX36" s="587"/>
      <c r="BY36" s="587"/>
      <c r="BZ36" s="587"/>
      <c r="CA36" s="587"/>
      <c r="CB36" s="625"/>
      <c r="CD36" s="618" t="s">
        <v>313</v>
      </c>
      <c r="CE36" s="619"/>
      <c r="CF36" s="619"/>
      <c r="CG36" s="619"/>
      <c r="CH36" s="619"/>
      <c r="CI36" s="619"/>
      <c r="CJ36" s="619"/>
      <c r="CK36" s="619"/>
      <c r="CL36" s="619"/>
      <c r="CM36" s="619"/>
      <c r="CN36" s="619"/>
      <c r="CO36" s="619"/>
      <c r="CP36" s="619"/>
      <c r="CQ36" s="620"/>
      <c r="CR36" s="586">
        <v>855269</v>
      </c>
      <c r="CS36" s="587"/>
      <c r="CT36" s="587"/>
      <c r="CU36" s="587"/>
      <c r="CV36" s="587"/>
      <c r="CW36" s="587"/>
      <c r="CX36" s="587"/>
      <c r="CY36" s="588"/>
      <c r="CZ36" s="589">
        <v>19.5</v>
      </c>
      <c r="DA36" s="601"/>
      <c r="DB36" s="601"/>
      <c r="DC36" s="602"/>
      <c r="DD36" s="592">
        <v>376594</v>
      </c>
      <c r="DE36" s="587"/>
      <c r="DF36" s="587"/>
      <c r="DG36" s="587"/>
      <c r="DH36" s="587"/>
      <c r="DI36" s="587"/>
      <c r="DJ36" s="587"/>
      <c r="DK36" s="588"/>
      <c r="DL36" s="592">
        <v>341968</v>
      </c>
      <c r="DM36" s="587"/>
      <c r="DN36" s="587"/>
      <c r="DO36" s="587"/>
      <c r="DP36" s="587"/>
      <c r="DQ36" s="587"/>
      <c r="DR36" s="587"/>
      <c r="DS36" s="587"/>
      <c r="DT36" s="587"/>
      <c r="DU36" s="587"/>
      <c r="DV36" s="588"/>
      <c r="DW36" s="609">
        <v>14.4</v>
      </c>
      <c r="DX36" s="610"/>
      <c r="DY36" s="610"/>
      <c r="DZ36" s="610"/>
      <c r="EA36" s="610"/>
      <c r="EB36" s="610"/>
      <c r="EC36" s="611"/>
    </row>
    <row r="37" spans="2:133" ht="11.25" customHeight="1">
      <c r="AQ37" s="621" t="s">
        <v>314</v>
      </c>
      <c r="AR37" s="622"/>
      <c r="AS37" s="622"/>
      <c r="AT37" s="622"/>
      <c r="AU37" s="622"/>
      <c r="AV37" s="622"/>
      <c r="AW37" s="622"/>
      <c r="AX37" s="622"/>
      <c r="AY37" s="623"/>
      <c r="AZ37" s="586">
        <v>55540</v>
      </c>
      <c r="BA37" s="587"/>
      <c r="BB37" s="587"/>
      <c r="BC37" s="587"/>
      <c r="BD37" s="599"/>
      <c r="BE37" s="599"/>
      <c r="BF37" s="624"/>
      <c r="BG37" s="618" t="s">
        <v>315</v>
      </c>
      <c r="BH37" s="619"/>
      <c r="BI37" s="619"/>
      <c r="BJ37" s="619"/>
      <c r="BK37" s="619"/>
      <c r="BL37" s="619"/>
      <c r="BM37" s="619"/>
      <c r="BN37" s="619"/>
      <c r="BO37" s="619"/>
      <c r="BP37" s="619"/>
      <c r="BQ37" s="619"/>
      <c r="BR37" s="619"/>
      <c r="BS37" s="619"/>
      <c r="BT37" s="619"/>
      <c r="BU37" s="620"/>
      <c r="BV37" s="586">
        <v>272</v>
      </c>
      <c r="BW37" s="587"/>
      <c r="BX37" s="587"/>
      <c r="BY37" s="587"/>
      <c r="BZ37" s="587"/>
      <c r="CA37" s="587"/>
      <c r="CB37" s="625"/>
      <c r="CD37" s="618" t="s">
        <v>316</v>
      </c>
      <c r="CE37" s="619"/>
      <c r="CF37" s="619"/>
      <c r="CG37" s="619"/>
      <c r="CH37" s="619"/>
      <c r="CI37" s="619"/>
      <c r="CJ37" s="619"/>
      <c r="CK37" s="619"/>
      <c r="CL37" s="619"/>
      <c r="CM37" s="619"/>
      <c r="CN37" s="619"/>
      <c r="CO37" s="619"/>
      <c r="CP37" s="619"/>
      <c r="CQ37" s="620"/>
      <c r="CR37" s="586">
        <v>634359</v>
      </c>
      <c r="CS37" s="599"/>
      <c r="CT37" s="599"/>
      <c r="CU37" s="599"/>
      <c r="CV37" s="599"/>
      <c r="CW37" s="599"/>
      <c r="CX37" s="599"/>
      <c r="CY37" s="600"/>
      <c r="CZ37" s="589">
        <v>14.4</v>
      </c>
      <c r="DA37" s="601"/>
      <c r="DB37" s="601"/>
      <c r="DC37" s="602"/>
      <c r="DD37" s="592">
        <v>259316</v>
      </c>
      <c r="DE37" s="599"/>
      <c r="DF37" s="599"/>
      <c r="DG37" s="599"/>
      <c r="DH37" s="599"/>
      <c r="DI37" s="599"/>
      <c r="DJ37" s="599"/>
      <c r="DK37" s="600"/>
      <c r="DL37" s="592">
        <v>253229</v>
      </c>
      <c r="DM37" s="599"/>
      <c r="DN37" s="599"/>
      <c r="DO37" s="599"/>
      <c r="DP37" s="599"/>
      <c r="DQ37" s="599"/>
      <c r="DR37" s="599"/>
      <c r="DS37" s="599"/>
      <c r="DT37" s="599"/>
      <c r="DU37" s="599"/>
      <c r="DV37" s="600"/>
      <c r="DW37" s="609">
        <v>10.6</v>
      </c>
      <c r="DX37" s="610"/>
      <c r="DY37" s="610"/>
      <c r="DZ37" s="610"/>
      <c r="EA37" s="610"/>
      <c r="EB37" s="610"/>
      <c r="EC37" s="611"/>
    </row>
    <row r="38" spans="2:133" ht="11.25" customHeight="1">
      <c r="AQ38" s="621" t="s">
        <v>317</v>
      </c>
      <c r="AR38" s="622"/>
      <c r="AS38" s="622"/>
      <c r="AT38" s="622"/>
      <c r="AU38" s="622"/>
      <c r="AV38" s="622"/>
      <c r="AW38" s="622"/>
      <c r="AX38" s="622"/>
      <c r="AY38" s="623"/>
      <c r="AZ38" s="586">
        <v>16350</v>
      </c>
      <c r="BA38" s="587"/>
      <c r="BB38" s="587"/>
      <c r="BC38" s="587"/>
      <c r="BD38" s="599"/>
      <c r="BE38" s="599"/>
      <c r="BF38" s="624"/>
      <c r="BG38" s="618" t="s">
        <v>318</v>
      </c>
      <c r="BH38" s="619"/>
      <c r="BI38" s="619"/>
      <c r="BJ38" s="619"/>
      <c r="BK38" s="619"/>
      <c r="BL38" s="619"/>
      <c r="BM38" s="619"/>
      <c r="BN38" s="619"/>
      <c r="BO38" s="619"/>
      <c r="BP38" s="619"/>
      <c r="BQ38" s="619"/>
      <c r="BR38" s="619"/>
      <c r="BS38" s="619"/>
      <c r="BT38" s="619"/>
      <c r="BU38" s="620"/>
      <c r="BV38" s="586">
        <v>470</v>
      </c>
      <c r="BW38" s="587"/>
      <c r="BX38" s="587"/>
      <c r="BY38" s="587"/>
      <c r="BZ38" s="587"/>
      <c r="CA38" s="587"/>
      <c r="CB38" s="625"/>
      <c r="CD38" s="618" t="s">
        <v>319</v>
      </c>
      <c r="CE38" s="619"/>
      <c r="CF38" s="619"/>
      <c r="CG38" s="619"/>
      <c r="CH38" s="619"/>
      <c r="CI38" s="619"/>
      <c r="CJ38" s="619"/>
      <c r="CK38" s="619"/>
      <c r="CL38" s="619"/>
      <c r="CM38" s="619"/>
      <c r="CN38" s="619"/>
      <c r="CO38" s="619"/>
      <c r="CP38" s="619"/>
      <c r="CQ38" s="620"/>
      <c r="CR38" s="586">
        <v>224781</v>
      </c>
      <c r="CS38" s="587"/>
      <c r="CT38" s="587"/>
      <c r="CU38" s="587"/>
      <c r="CV38" s="587"/>
      <c r="CW38" s="587"/>
      <c r="CX38" s="587"/>
      <c r="CY38" s="588"/>
      <c r="CZ38" s="589">
        <v>5.0999999999999996</v>
      </c>
      <c r="DA38" s="601"/>
      <c r="DB38" s="601"/>
      <c r="DC38" s="602"/>
      <c r="DD38" s="592">
        <v>213061</v>
      </c>
      <c r="DE38" s="587"/>
      <c r="DF38" s="587"/>
      <c r="DG38" s="587"/>
      <c r="DH38" s="587"/>
      <c r="DI38" s="587"/>
      <c r="DJ38" s="587"/>
      <c r="DK38" s="588"/>
      <c r="DL38" s="592">
        <v>91722</v>
      </c>
      <c r="DM38" s="587"/>
      <c r="DN38" s="587"/>
      <c r="DO38" s="587"/>
      <c r="DP38" s="587"/>
      <c r="DQ38" s="587"/>
      <c r="DR38" s="587"/>
      <c r="DS38" s="587"/>
      <c r="DT38" s="587"/>
      <c r="DU38" s="587"/>
      <c r="DV38" s="588"/>
      <c r="DW38" s="609">
        <v>3.8</v>
      </c>
      <c r="DX38" s="610"/>
      <c r="DY38" s="610"/>
      <c r="DZ38" s="610"/>
      <c r="EA38" s="610"/>
      <c r="EB38" s="610"/>
      <c r="EC38" s="611"/>
    </row>
    <row r="39" spans="2:133" ht="11.25" customHeight="1">
      <c r="AQ39" s="621" t="s">
        <v>320</v>
      </c>
      <c r="AR39" s="622"/>
      <c r="AS39" s="622"/>
      <c r="AT39" s="622"/>
      <c r="AU39" s="622"/>
      <c r="AV39" s="622"/>
      <c r="AW39" s="622"/>
      <c r="AX39" s="622"/>
      <c r="AY39" s="623"/>
      <c r="AZ39" s="586" t="s">
        <v>321</v>
      </c>
      <c r="BA39" s="587"/>
      <c r="BB39" s="587"/>
      <c r="BC39" s="587"/>
      <c r="BD39" s="599"/>
      <c r="BE39" s="599"/>
      <c r="BF39" s="624"/>
      <c r="BG39" s="626" t="s">
        <v>322</v>
      </c>
      <c r="BH39" s="627"/>
      <c r="BI39" s="627"/>
      <c r="BJ39" s="627"/>
      <c r="BK39" s="627"/>
      <c r="BL39" s="187"/>
      <c r="BM39" s="619" t="s">
        <v>323</v>
      </c>
      <c r="BN39" s="619"/>
      <c r="BO39" s="619"/>
      <c r="BP39" s="619"/>
      <c r="BQ39" s="619"/>
      <c r="BR39" s="619"/>
      <c r="BS39" s="619"/>
      <c r="BT39" s="619"/>
      <c r="BU39" s="620"/>
      <c r="BV39" s="586">
        <v>79</v>
      </c>
      <c r="BW39" s="587"/>
      <c r="BX39" s="587"/>
      <c r="BY39" s="587"/>
      <c r="BZ39" s="587"/>
      <c r="CA39" s="587"/>
      <c r="CB39" s="625"/>
      <c r="CD39" s="618" t="s">
        <v>324</v>
      </c>
      <c r="CE39" s="619"/>
      <c r="CF39" s="619"/>
      <c r="CG39" s="619"/>
      <c r="CH39" s="619"/>
      <c r="CI39" s="619"/>
      <c r="CJ39" s="619"/>
      <c r="CK39" s="619"/>
      <c r="CL39" s="619"/>
      <c r="CM39" s="619"/>
      <c r="CN39" s="619"/>
      <c r="CO39" s="619"/>
      <c r="CP39" s="619"/>
      <c r="CQ39" s="620"/>
      <c r="CR39" s="586">
        <v>68617</v>
      </c>
      <c r="CS39" s="599"/>
      <c r="CT39" s="599"/>
      <c r="CU39" s="599"/>
      <c r="CV39" s="599"/>
      <c r="CW39" s="599"/>
      <c r="CX39" s="599"/>
      <c r="CY39" s="600"/>
      <c r="CZ39" s="589">
        <v>1.6</v>
      </c>
      <c r="DA39" s="601"/>
      <c r="DB39" s="601"/>
      <c r="DC39" s="602"/>
      <c r="DD39" s="592">
        <v>67677</v>
      </c>
      <c r="DE39" s="599"/>
      <c r="DF39" s="599"/>
      <c r="DG39" s="599"/>
      <c r="DH39" s="599"/>
      <c r="DI39" s="599"/>
      <c r="DJ39" s="599"/>
      <c r="DK39" s="600"/>
      <c r="DL39" s="592" t="s">
        <v>321</v>
      </c>
      <c r="DM39" s="599"/>
      <c r="DN39" s="599"/>
      <c r="DO39" s="599"/>
      <c r="DP39" s="599"/>
      <c r="DQ39" s="599"/>
      <c r="DR39" s="599"/>
      <c r="DS39" s="599"/>
      <c r="DT39" s="599"/>
      <c r="DU39" s="599"/>
      <c r="DV39" s="600"/>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1" t="s">
        <v>325</v>
      </c>
      <c r="AR40" s="622"/>
      <c r="AS40" s="622"/>
      <c r="AT40" s="622"/>
      <c r="AU40" s="622"/>
      <c r="AV40" s="622"/>
      <c r="AW40" s="622"/>
      <c r="AX40" s="622"/>
      <c r="AY40" s="623"/>
      <c r="AZ40" s="586">
        <v>26574</v>
      </c>
      <c r="BA40" s="587"/>
      <c r="BB40" s="587"/>
      <c r="BC40" s="587"/>
      <c r="BD40" s="599"/>
      <c r="BE40" s="599"/>
      <c r="BF40" s="624"/>
      <c r="BG40" s="626"/>
      <c r="BH40" s="627"/>
      <c r="BI40" s="627"/>
      <c r="BJ40" s="627"/>
      <c r="BK40" s="627"/>
      <c r="BL40" s="187"/>
      <c r="BM40" s="619" t="s">
        <v>326</v>
      </c>
      <c r="BN40" s="619"/>
      <c r="BO40" s="619"/>
      <c r="BP40" s="619"/>
      <c r="BQ40" s="619"/>
      <c r="BR40" s="619"/>
      <c r="BS40" s="619"/>
      <c r="BT40" s="619"/>
      <c r="BU40" s="620"/>
      <c r="BV40" s="586">
        <v>107</v>
      </c>
      <c r="BW40" s="587"/>
      <c r="BX40" s="587"/>
      <c r="BY40" s="587"/>
      <c r="BZ40" s="587"/>
      <c r="CA40" s="587"/>
      <c r="CB40" s="625"/>
      <c r="CD40" s="618" t="s">
        <v>327</v>
      </c>
      <c r="CE40" s="619"/>
      <c r="CF40" s="619"/>
      <c r="CG40" s="619"/>
      <c r="CH40" s="619"/>
      <c r="CI40" s="619"/>
      <c r="CJ40" s="619"/>
      <c r="CK40" s="619"/>
      <c r="CL40" s="619"/>
      <c r="CM40" s="619"/>
      <c r="CN40" s="619"/>
      <c r="CO40" s="619"/>
      <c r="CP40" s="619"/>
      <c r="CQ40" s="620"/>
      <c r="CR40" s="586">
        <v>166615</v>
      </c>
      <c r="CS40" s="587"/>
      <c r="CT40" s="587"/>
      <c r="CU40" s="587"/>
      <c r="CV40" s="587"/>
      <c r="CW40" s="587"/>
      <c r="CX40" s="587"/>
      <c r="CY40" s="588"/>
      <c r="CZ40" s="589">
        <v>3.8</v>
      </c>
      <c r="DA40" s="601"/>
      <c r="DB40" s="601"/>
      <c r="DC40" s="602"/>
      <c r="DD40" s="592">
        <v>590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2" t="s">
        <v>328</v>
      </c>
      <c r="AR41" s="613"/>
      <c r="AS41" s="613"/>
      <c r="AT41" s="613"/>
      <c r="AU41" s="613"/>
      <c r="AV41" s="613"/>
      <c r="AW41" s="613"/>
      <c r="AX41" s="613"/>
      <c r="AY41" s="614"/>
      <c r="AZ41" s="570">
        <v>58141</v>
      </c>
      <c r="BA41" s="615"/>
      <c r="BB41" s="615"/>
      <c r="BC41" s="615"/>
      <c r="BD41" s="571"/>
      <c r="BE41" s="571"/>
      <c r="BF41" s="616"/>
      <c r="BG41" s="628"/>
      <c r="BH41" s="629"/>
      <c r="BI41" s="629"/>
      <c r="BJ41" s="629"/>
      <c r="BK41" s="629"/>
      <c r="BL41" s="189"/>
      <c r="BM41" s="613" t="s">
        <v>329</v>
      </c>
      <c r="BN41" s="613"/>
      <c r="BO41" s="613"/>
      <c r="BP41" s="613"/>
      <c r="BQ41" s="613"/>
      <c r="BR41" s="613"/>
      <c r="BS41" s="613"/>
      <c r="BT41" s="613"/>
      <c r="BU41" s="614"/>
      <c r="BV41" s="570">
        <v>297</v>
      </c>
      <c r="BW41" s="615"/>
      <c r="BX41" s="615"/>
      <c r="BY41" s="615"/>
      <c r="BZ41" s="615"/>
      <c r="CA41" s="615"/>
      <c r="CB41" s="617"/>
      <c r="CD41" s="618" t="s">
        <v>330</v>
      </c>
      <c r="CE41" s="619"/>
      <c r="CF41" s="619"/>
      <c r="CG41" s="619"/>
      <c r="CH41" s="619"/>
      <c r="CI41" s="619"/>
      <c r="CJ41" s="619"/>
      <c r="CK41" s="619"/>
      <c r="CL41" s="619"/>
      <c r="CM41" s="619"/>
      <c r="CN41" s="619"/>
      <c r="CO41" s="619"/>
      <c r="CP41" s="619"/>
      <c r="CQ41" s="620"/>
      <c r="CR41" s="586" t="s">
        <v>331</v>
      </c>
      <c r="CS41" s="599"/>
      <c r="CT41" s="599"/>
      <c r="CU41" s="599"/>
      <c r="CV41" s="599"/>
      <c r="CW41" s="599"/>
      <c r="CX41" s="599"/>
      <c r="CY41" s="600"/>
      <c r="CZ41" s="589" t="s">
        <v>331</v>
      </c>
      <c r="DA41" s="601"/>
      <c r="DB41" s="601"/>
      <c r="DC41" s="602"/>
      <c r="DD41" s="592" t="s">
        <v>331</v>
      </c>
      <c r="DE41" s="599"/>
      <c r="DF41" s="599"/>
      <c r="DG41" s="599"/>
      <c r="DH41" s="599"/>
      <c r="DI41" s="599"/>
      <c r="DJ41" s="599"/>
      <c r="DK41" s="600"/>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1414722</v>
      </c>
      <c r="CS42" s="587"/>
      <c r="CT42" s="587"/>
      <c r="CU42" s="587"/>
      <c r="CV42" s="587"/>
      <c r="CW42" s="587"/>
      <c r="CX42" s="587"/>
      <c r="CY42" s="588"/>
      <c r="CZ42" s="589">
        <v>32.200000000000003</v>
      </c>
      <c r="DA42" s="590"/>
      <c r="DB42" s="590"/>
      <c r="DC42" s="591"/>
      <c r="DD42" s="592">
        <v>441517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16638</v>
      </c>
      <c r="CS43" s="599"/>
      <c r="CT43" s="599"/>
      <c r="CU43" s="599"/>
      <c r="CV43" s="599"/>
      <c r="CW43" s="599"/>
      <c r="CX43" s="599"/>
      <c r="CY43" s="600"/>
      <c r="CZ43" s="589">
        <v>0.4</v>
      </c>
      <c r="DA43" s="601"/>
      <c r="DB43" s="601"/>
      <c r="DC43" s="602"/>
      <c r="DD43" s="592">
        <v>16638</v>
      </c>
      <c r="DE43" s="599"/>
      <c r="DF43" s="599"/>
      <c r="DG43" s="599"/>
      <c r="DH43" s="599"/>
      <c r="DI43" s="599"/>
      <c r="DJ43" s="599"/>
      <c r="DK43" s="600"/>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603" t="s">
        <v>287</v>
      </c>
      <c r="CE44" s="604"/>
      <c r="CF44" s="583" t="s">
        <v>337</v>
      </c>
      <c r="CG44" s="584"/>
      <c r="CH44" s="584"/>
      <c r="CI44" s="584"/>
      <c r="CJ44" s="584"/>
      <c r="CK44" s="584"/>
      <c r="CL44" s="584"/>
      <c r="CM44" s="584"/>
      <c r="CN44" s="584"/>
      <c r="CO44" s="584"/>
      <c r="CP44" s="584"/>
      <c r="CQ44" s="585"/>
      <c r="CR44" s="586">
        <v>1414722</v>
      </c>
      <c r="CS44" s="587"/>
      <c r="CT44" s="587"/>
      <c r="CU44" s="587"/>
      <c r="CV44" s="587"/>
      <c r="CW44" s="587"/>
      <c r="CX44" s="587"/>
      <c r="CY44" s="588"/>
      <c r="CZ44" s="589">
        <v>32.200000000000003</v>
      </c>
      <c r="DA44" s="590"/>
      <c r="DB44" s="590"/>
      <c r="DC44" s="591"/>
      <c r="DD44" s="592">
        <v>441517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5"/>
      <c r="CE45" s="606"/>
      <c r="CF45" s="583" t="s">
        <v>338</v>
      </c>
      <c r="CG45" s="584"/>
      <c r="CH45" s="584"/>
      <c r="CI45" s="584"/>
      <c r="CJ45" s="584"/>
      <c r="CK45" s="584"/>
      <c r="CL45" s="584"/>
      <c r="CM45" s="584"/>
      <c r="CN45" s="584"/>
      <c r="CO45" s="584"/>
      <c r="CP45" s="584"/>
      <c r="CQ45" s="585"/>
      <c r="CR45" s="586">
        <v>960693</v>
      </c>
      <c r="CS45" s="599"/>
      <c r="CT45" s="599"/>
      <c r="CU45" s="599"/>
      <c r="CV45" s="599"/>
      <c r="CW45" s="599"/>
      <c r="CX45" s="599"/>
      <c r="CY45" s="600"/>
      <c r="CZ45" s="589">
        <v>21.9</v>
      </c>
      <c r="DA45" s="601"/>
      <c r="DB45" s="601"/>
      <c r="DC45" s="602"/>
      <c r="DD45" s="592">
        <v>100310</v>
      </c>
      <c r="DE45" s="599"/>
      <c r="DF45" s="599"/>
      <c r="DG45" s="599"/>
      <c r="DH45" s="599"/>
      <c r="DI45" s="599"/>
      <c r="DJ45" s="599"/>
      <c r="DK45" s="600"/>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5"/>
      <c r="CE46" s="606"/>
      <c r="CF46" s="583" t="s">
        <v>339</v>
      </c>
      <c r="CG46" s="584"/>
      <c r="CH46" s="584"/>
      <c r="CI46" s="584"/>
      <c r="CJ46" s="584"/>
      <c r="CK46" s="584"/>
      <c r="CL46" s="584"/>
      <c r="CM46" s="584"/>
      <c r="CN46" s="584"/>
      <c r="CO46" s="584"/>
      <c r="CP46" s="584"/>
      <c r="CQ46" s="585"/>
      <c r="CR46" s="586">
        <v>430875</v>
      </c>
      <c r="CS46" s="587"/>
      <c r="CT46" s="587"/>
      <c r="CU46" s="587"/>
      <c r="CV46" s="587"/>
      <c r="CW46" s="587"/>
      <c r="CX46" s="587"/>
      <c r="CY46" s="588"/>
      <c r="CZ46" s="589">
        <v>9.8000000000000007</v>
      </c>
      <c r="DA46" s="590"/>
      <c r="DB46" s="590"/>
      <c r="DC46" s="591"/>
      <c r="DD46" s="592">
        <v>339158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5"/>
      <c r="CE47" s="606"/>
      <c r="CF47" s="583" t="s">
        <v>340</v>
      </c>
      <c r="CG47" s="584"/>
      <c r="CH47" s="584"/>
      <c r="CI47" s="584"/>
      <c r="CJ47" s="584"/>
      <c r="CK47" s="584"/>
      <c r="CL47" s="584"/>
      <c r="CM47" s="584"/>
      <c r="CN47" s="584"/>
      <c r="CO47" s="584"/>
      <c r="CP47" s="584"/>
      <c r="CQ47" s="585"/>
      <c r="CR47" s="586" t="s">
        <v>321</v>
      </c>
      <c r="CS47" s="599"/>
      <c r="CT47" s="599"/>
      <c r="CU47" s="599"/>
      <c r="CV47" s="599"/>
      <c r="CW47" s="599"/>
      <c r="CX47" s="599"/>
      <c r="CY47" s="600"/>
      <c r="CZ47" s="589" t="s">
        <v>321</v>
      </c>
      <c r="DA47" s="601"/>
      <c r="DB47" s="601"/>
      <c r="DC47" s="602"/>
      <c r="DD47" s="592" t="s">
        <v>321</v>
      </c>
      <c r="DE47" s="599"/>
      <c r="DF47" s="599"/>
      <c r="DG47" s="599"/>
      <c r="DH47" s="599"/>
      <c r="DI47" s="599"/>
      <c r="DJ47" s="599"/>
      <c r="DK47" s="600"/>
      <c r="DL47" s="593"/>
      <c r="DM47" s="594"/>
      <c r="DN47" s="594"/>
      <c r="DO47" s="594"/>
      <c r="DP47" s="594"/>
      <c r="DQ47" s="594"/>
      <c r="DR47" s="594"/>
      <c r="DS47" s="594"/>
      <c r="DT47" s="594"/>
      <c r="DU47" s="594"/>
      <c r="DV47" s="595"/>
      <c r="DW47" s="596"/>
      <c r="DX47" s="597"/>
      <c r="DY47" s="597"/>
      <c r="DZ47" s="597"/>
      <c r="EA47" s="597"/>
      <c r="EB47" s="597"/>
      <c r="EC47" s="598"/>
    </row>
    <row r="48" spans="2:133">
      <c r="CD48" s="607"/>
      <c r="CE48" s="608"/>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4393655</v>
      </c>
      <c r="CS49" s="571"/>
      <c r="CT49" s="571"/>
      <c r="CU49" s="571"/>
      <c r="CV49" s="571"/>
      <c r="CW49" s="571"/>
      <c r="CX49" s="571"/>
      <c r="CY49" s="572"/>
      <c r="CZ49" s="573">
        <v>100</v>
      </c>
      <c r="DA49" s="574"/>
      <c r="DB49" s="574"/>
      <c r="DC49" s="575"/>
      <c r="DD49" s="576">
        <v>2557224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7" t="s">
        <v>348</v>
      </c>
      <c r="B5" s="998"/>
      <c r="C5" s="998"/>
      <c r="D5" s="998"/>
      <c r="E5" s="998"/>
      <c r="F5" s="998"/>
      <c r="G5" s="998"/>
      <c r="H5" s="998"/>
      <c r="I5" s="998"/>
      <c r="J5" s="998"/>
      <c r="K5" s="998"/>
      <c r="L5" s="998"/>
      <c r="M5" s="998"/>
      <c r="N5" s="998"/>
      <c r="O5" s="998"/>
      <c r="P5" s="999"/>
      <c r="Q5" s="983" t="s">
        <v>349</v>
      </c>
      <c r="R5" s="984"/>
      <c r="S5" s="984"/>
      <c r="T5" s="984"/>
      <c r="U5" s="985"/>
      <c r="V5" s="983" t="s">
        <v>350</v>
      </c>
      <c r="W5" s="984"/>
      <c r="X5" s="984"/>
      <c r="Y5" s="984"/>
      <c r="Z5" s="985"/>
      <c r="AA5" s="983" t="s">
        <v>351</v>
      </c>
      <c r="AB5" s="984"/>
      <c r="AC5" s="984"/>
      <c r="AD5" s="984"/>
      <c r="AE5" s="984"/>
      <c r="AF5" s="1110" t="s">
        <v>352</v>
      </c>
      <c r="AG5" s="984"/>
      <c r="AH5" s="984"/>
      <c r="AI5" s="984"/>
      <c r="AJ5" s="989"/>
      <c r="AK5" s="984" t="s">
        <v>353</v>
      </c>
      <c r="AL5" s="984"/>
      <c r="AM5" s="984"/>
      <c r="AN5" s="984"/>
      <c r="AO5" s="985"/>
      <c r="AP5" s="983" t="s">
        <v>354</v>
      </c>
      <c r="AQ5" s="984"/>
      <c r="AR5" s="984"/>
      <c r="AS5" s="984"/>
      <c r="AT5" s="985"/>
      <c r="AU5" s="983" t="s">
        <v>355</v>
      </c>
      <c r="AV5" s="984"/>
      <c r="AW5" s="984"/>
      <c r="AX5" s="984"/>
      <c r="AY5" s="989"/>
      <c r="AZ5" s="207"/>
      <c r="BA5" s="207"/>
      <c r="BB5" s="207"/>
      <c r="BC5" s="207"/>
      <c r="BD5" s="207"/>
      <c r="BE5" s="208"/>
      <c r="BF5" s="208"/>
      <c r="BG5" s="208"/>
      <c r="BH5" s="208"/>
      <c r="BI5" s="208"/>
      <c r="BJ5" s="208"/>
      <c r="BK5" s="208"/>
      <c r="BL5" s="208"/>
      <c r="BM5" s="208"/>
      <c r="BN5" s="208"/>
      <c r="BO5" s="208"/>
      <c r="BP5" s="208"/>
      <c r="BQ5" s="997" t="s">
        <v>356</v>
      </c>
      <c r="BR5" s="998"/>
      <c r="BS5" s="998"/>
      <c r="BT5" s="998"/>
      <c r="BU5" s="998"/>
      <c r="BV5" s="998"/>
      <c r="BW5" s="998"/>
      <c r="BX5" s="998"/>
      <c r="BY5" s="998"/>
      <c r="BZ5" s="998"/>
      <c r="CA5" s="998"/>
      <c r="CB5" s="998"/>
      <c r="CC5" s="998"/>
      <c r="CD5" s="998"/>
      <c r="CE5" s="998"/>
      <c r="CF5" s="998"/>
      <c r="CG5" s="999"/>
      <c r="CH5" s="983" t="s">
        <v>357</v>
      </c>
      <c r="CI5" s="984"/>
      <c r="CJ5" s="984"/>
      <c r="CK5" s="984"/>
      <c r="CL5" s="985"/>
      <c r="CM5" s="983" t="s">
        <v>358</v>
      </c>
      <c r="CN5" s="984"/>
      <c r="CO5" s="984"/>
      <c r="CP5" s="984"/>
      <c r="CQ5" s="985"/>
      <c r="CR5" s="983" t="s">
        <v>359</v>
      </c>
      <c r="CS5" s="984"/>
      <c r="CT5" s="984"/>
      <c r="CU5" s="984"/>
      <c r="CV5" s="985"/>
      <c r="CW5" s="983" t="s">
        <v>360</v>
      </c>
      <c r="CX5" s="984"/>
      <c r="CY5" s="984"/>
      <c r="CZ5" s="984"/>
      <c r="DA5" s="985"/>
      <c r="DB5" s="983" t="s">
        <v>361</v>
      </c>
      <c r="DC5" s="984"/>
      <c r="DD5" s="984"/>
      <c r="DE5" s="984"/>
      <c r="DF5" s="985"/>
      <c r="DG5" s="1095" t="s">
        <v>362</v>
      </c>
      <c r="DH5" s="1096"/>
      <c r="DI5" s="1096"/>
      <c r="DJ5" s="1096"/>
      <c r="DK5" s="1097"/>
      <c r="DL5" s="1095" t="s">
        <v>363</v>
      </c>
      <c r="DM5" s="1096"/>
      <c r="DN5" s="1096"/>
      <c r="DO5" s="1096"/>
      <c r="DP5" s="1097"/>
      <c r="DQ5" s="983" t="s">
        <v>364</v>
      </c>
      <c r="DR5" s="984"/>
      <c r="DS5" s="984"/>
      <c r="DT5" s="984"/>
      <c r="DU5" s="985"/>
      <c r="DV5" s="983" t="s">
        <v>355</v>
      </c>
      <c r="DW5" s="984"/>
      <c r="DX5" s="984"/>
      <c r="DY5" s="984"/>
      <c r="DZ5" s="989"/>
      <c r="EA5" s="205"/>
    </row>
    <row r="6" spans="1:131" s="206" customFormat="1" ht="26.25" customHeight="1" thickBot="1">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11"/>
      <c r="AG6" s="987"/>
      <c r="AH6" s="987"/>
      <c r="AI6" s="987"/>
      <c r="AJ6" s="990"/>
      <c r="AK6" s="987"/>
      <c r="AL6" s="987"/>
      <c r="AM6" s="987"/>
      <c r="AN6" s="987"/>
      <c r="AO6" s="988"/>
      <c r="AP6" s="986"/>
      <c r="AQ6" s="987"/>
      <c r="AR6" s="987"/>
      <c r="AS6" s="987"/>
      <c r="AT6" s="988"/>
      <c r="AU6" s="986"/>
      <c r="AV6" s="987"/>
      <c r="AW6" s="987"/>
      <c r="AX6" s="987"/>
      <c r="AY6" s="990"/>
      <c r="AZ6" s="203"/>
      <c r="BA6" s="203"/>
      <c r="BB6" s="203"/>
      <c r="BC6" s="203"/>
      <c r="BD6" s="203"/>
      <c r="BE6" s="204"/>
      <c r="BF6" s="204"/>
      <c r="BG6" s="204"/>
      <c r="BH6" s="204"/>
      <c r="BI6" s="204"/>
      <c r="BJ6" s="204"/>
      <c r="BK6" s="204"/>
      <c r="BL6" s="204"/>
      <c r="BM6" s="204"/>
      <c r="BN6" s="204"/>
      <c r="BO6" s="204"/>
      <c r="BP6" s="204"/>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101">
        <v>4609</v>
      </c>
      <c r="R7" s="1102"/>
      <c r="S7" s="1102"/>
      <c r="T7" s="1102"/>
      <c r="U7" s="1102"/>
      <c r="V7" s="1102">
        <v>4394</v>
      </c>
      <c r="W7" s="1102"/>
      <c r="X7" s="1102"/>
      <c r="Y7" s="1102"/>
      <c r="Z7" s="1102"/>
      <c r="AA7" s="1102">
        <v>215</v>
      </c>
      <c r="AB7" s="1102"/>
      <c r="AC7" s="1102"/>
      <c r="AD7" s="1102"/>
      <c r="AE7" s="1103"/>
      <c r="AF7" s="1104">
        <v>198</v>
      </c>
      <c r="AG7" s="1105"/>
      <c r="AH7" s="1105"/>
      <c r="AI7" s="1105"/>
      <c r="AJ7" s="1106"/>
      <c r="AK7" s="1088" t="s">
        <v>528</v>
      </c>
      <c r="AL7" s="1089"/>
      <c r="AM7" s="1089"/>
      <c r="AN7" s="1089"/>
      <c r="AO7" s="1089"/>
      <c r="AP7" s="1089">
        <v>5195</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532</v>
      </c>
      <c r="BT7" s="1093"/>
      <c r="BU7" s="1093"/>
      <c r="BV7" s="1093"/>
      <c r="BW7" s="1093"/>
      <c r="BX7" s="1093"/>
      <c r="BY7" s="1093"/>
      <c r="BZ7" s="1093"/>
      <c r="CA7" s="1093"/>
      <c r="CB7" s="1093"/>
      <c r="CC7" s="1093"/>
      <c r="CD7" s="1093"/>
      <c r="CE7" s="1093"/>
      <c r="CF7" s="1093"/>
      <c r="CG7" s="1094"/>
      <c r="CH7" s="1085">
        <v>3</v>
      </c>
      <c r="CI7" s="1086"/>
      <c r="CJ7" s="1086"/>
      <c r="CK7" s="1086"/>
      <c r="CL7" s="1087"/>
      <c r="CM7" s="1085">
        <v>49</v>
      </c>
      <c r="CN7" s="1086"/>
      <c r="CO7" s="1086"/>
      <c r="CP7" s="1086"/>
      <c r="CQ7" s="1087"/>
      <c r="CR7" s="1085">
        <v>27</v>
      </c>
      <c r="CS7" s="1086"/>
      <c r="CT7" s="1086"/>
      <c r="CU7" s="1086"/>
      <c r="CV7" s="1087"/>
      <c r="CW7" s="1085" t="s">
        <v>528</v>
      </c>
      <c r="CX7" s="1086"/>
      <c r="CY7" s="1086"/>
      <c r="CZ7" s="1086"/>
      <c r="DA7" s="1087"/>
      <c r="DB7" s="1085" t="s">
        <v>528</v>
      </c>
      <c r="DC7" s="1086"/>
      <c r="DD7" s="1086"/>
      <c r="DE7" s="1086"/>
      <c r="DF7" s="1087"/>
      <c r="DG7" s="1085" t="s">
        <v>528</v>
      </c>
      <c r="DH7" s="1086"/>
      <c r="DI7" s="1086"/>
      <c r="DJ7" s="1086"/>
      <c r="DK7" s="1087"/>
      <c r="DL7" s="1085" t="s">
        <v>528</v>
      </c>
      <c r="DM7" s="1086"/>
      <c r="DN7" s="1086"/>
      <c r="DO7" s="1086"/>
      <c r="DP7" s="1087"/>
      <c r="DQ7" s="1085" t="s">
        <v>528</v>
      </c>
      <c r="DR7" s="1086"/>
      <c r="DS7" s="1086"/>
      <c r="DT7" s="1086"/>
      <c r="DU7" s="1087"/>
      <c r="DV7" s="1082"/>
      <c r="DW7" s="1083"/>
      <c r="DX7" s="1083"/>
      <c r="DY7" s="1083"/>
      <c r="DZ7" s="1084"/>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4609</v>
      </c>
      <c r="R23" s="1063"/>
      <c r="S23" s="1063"/>
      <c r="T23" s="1063"/>
      <c r="U23" s="1063"/>
      <c r="V23" s="1063">
        <v>4394</v>
      </c>
      <c r="W23" s="1063"/>
      <c r="X23" s="1063"/>
      <c r="Y23" s="1063"/>
      <c r="Z23" s="1063"/>
      <c r="AA23" s="1063">
        <v>215</v>
      </c>
      <c r="AB23" s="1063"/>
      <c r="AC23" s="1063"/>
      <c r="AD23" s="1063"/>
      <c r="AE23" s="1064"/>
      <c r="AF23" s="1065">
        <v>198</v>
      </c>
      <c r="AG23" s="1063"/>
      <c r="AH23" s="1063"/>
      <c r="AI23" s="1063"/>
      <c r="AJ23" s="1066"/>
      <c r="AK23" s="1067"/>
      <c r="AL23" s="1068"/>
      <c r="AM23" s="1068"/>
      <c r="AN23" s="1068"/>
      <c r="AO23" s="1068"/>
      <c r="AP23" s="1063">
        <v>5195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7"/>
    </row>
    <row r="26" spans="1:131" s="198" customFormat="1" ht="26.25" customHeight="1">
      <c r="A26" s="997" t="s">
        <v>348</v>
      </c>
      <c r="B26" s="998"/>
      <c r="C26" s="998"/>
      <c r="D26" s="998"/>
      <c r="E26" s="998"/>
      <c r="F26" s="998"/>
      <c r="G26" s="998"/>
      <c r="H26" s="998"/>
      <c r="I26" s="998"/>
      <c r="J26" s="998"/>
      <c r="K26" s="998"/>
      <c r="L26" s="998"/>
      <c r="M26" s="998"/>
      <c r="N26" s="998"/>
      <c r="O26" s="998"/>
      <c r="P26" s="999"/>
      <c r="Q26" s="983" t="s">
        <v>371</v>
      </c>
      <c r="R26" s="984"/>
      <c r="S26" s="984"/>
      <c r="T26" s="984"/>
      <c r="U26" s="985"/>
      <c r="V26" s="983" t="s">
        <v>372</v>
      </c>
      <c r="W26" s="984"/>
      <c r="X26" s="984"/>
      <c r="Y26" s="984"/>
      <c r="Z26" s="985"/>
      <c r="AA26" s="983" t="s">
        <v>373</v>
      </c>
      <c r="AB26" s="984"/>
      <c r="AC26" s="984"/>
      <c r="AD26" s="984"/>
      <c r="AE26" s="984"/>
      <c r="AF26" s="1053" t="s">
        <v>374</v>
      </c>
      <c r="AG26" s="1004"/>
      <c r="AH26" s="1004"/>
      <c r="AI26" s="1004"/>
      <c r="AJ26" s="1054"/>
      <c r="AK26" s="984" t="s">
        <v>375</v>
      </c>
      <c r="AL26" s="984"/>
      <c r="AM26" s="984"/>
      <c r="AN26" s="984"/>
      <c r="AO26" s="985"/>
      <c r="AP26" s="983" t="s">
        <v>376</v>
      </c>
      <c r="AQ26" s="984"/>
      <c r="AR26" s="984"/>
      <c r="AS26" s="984"/>
      <c r="AT26" s="985"/>
      <c r="AU26" s="983" t="s">
        <v>377</v>
      </c>
      <c r="AV26" s="984"/>
      <c r="AW26" s="984"/>
      <c r="AX26" s="984"/>
      <c r="AY26" s="985"/>
      <c r="AZ26" s="983" t="s">
        <v>378</v>
      </c>
      <c r="BA26" s="984"/>
      <c r="BB26" s="984"/>
      <c r="BC26" s="984"/>
      <c r="BD26" s="985"/>
      <c r="BE26" s="983" t="s">
        <v>355</v>
      </c>
      <c r="BF26" s="984"/>
      <c r="BG26" s="984"/>
      <c r="BH26" s="984"/>
      <c r="BI26" s="989"/>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7"/>
    </row>
    <row r="27" spans="1:131" s="198" customFormat="1" ht="26.25" customHeight="1" thickBot="1">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5"/>
      <c r="AG27" s="1007"/>
      <c r="AH27" s="1007"/>
      <c r="AI27" s="1007"/>
      <c r="AJ27" s="1056"/>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234</v>
      </c>
      <c r="R28" s="1048"/>
      <c r="S28" s="1048"/>
      <c r="T28" s="1048"/>
      <c r="U28" s="1048"/>
      <c r="V28" s="1048">
        <v>227</v>
      </c>
      <c r="W28" s="1048"/>
      <c r="X28" s="1048"/>
      <c r="Y28" s="1048"/>
      <c r="Z28" s="1048"/>
      <c r="AA28" s="1048">
        <v>7</v>
      </c>
      <c r="AB28" s="1048"/>
      <c r="AC28" s="1048"/>
      <c r="AD28" s="1048"/>
      <c r="AE28" s="1049"/>
      <c r="AF28" s="1050">
        <v>7</v>
      </c>
      <c r="AG28" s="1048"/>
      <c r="AH28" s="1048"/>
      <c r="AI28" s="1048"/>
      <c r="AJ28" s="1051"/>
      <c r="AK28" s="1052">
        <v>27</v>
      </c>
      <c r="AL28" s="1040"/>
      <c r="AM28" s="1040"/>
      <c r="AN28" s="1040"/>
      <c r="AO28" s="1040"/>
      <c r="AP28" s="1040" t="s">
        <v>533</v>
      </c>
      <c r="AQ28" s="1040"/>
      <c r="AR28" s="1040"/>
      <c r="AS28" s="1040"/>
      <c r="AT28" s="1040"/>
      <c r="AU28" s="1040" t="s">
        <v>533</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209</v>
      </c>
      <c r="R29" s="1038"/>
      <c r="S29" s="1038"/>
      <c r="T29" s="1038"/>
      <c r="U29" s="1038"/>
      <c r="V29" s="1038">
        <v>209</v>
      </c>
      <c r="W29" s="1038"/>
      <c r="X29" s="1038"/>
      <c r="Y29" s="1038"/>
      <c r="Z29" s="1038"/>
      <c r="AA29" s="1038" t="s">
        <v>528</v>
      </c>
      <c r="AB29" s="1038"/>
      <c r="AC29" s="1038"/>
      <c r="AD29" s="1038"/>
      <c r="AE29" s="1039"/>
      <c r="AF29" s="1031" t="s">
        <v>111</v>
      </c>
      <c r="AG29" s="1032"/>
      <c r="AH29" s="1032"/>
      <c r="AI29" s="1032"/>
      <c r="AJ29" s="1033"/>
      <c r="AK29" s="974">
        <v>55</v>
      </c>
      <c r="AL29" s="965"/>
      <c r="AM29" s="965"/>
      <c r="AN29" s="965"/>
      <c r="AO29" s="965"/>
      <c r="AP29" s="965" t="s">
        <v>533</v>
      </c>
      <c r="AQ29" s="965"/>
      <c r="AR29" s="965"/>
      <c r="AS29" s="965"/>
      <c r="AT29" s="965"/>
      <c r="AU29" s="965" t="s">
        <v>535</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27</v>
      </c>
      <c r="R30" s="1038"/>
      <c r="S30" s="1038"/>
      <c r="T30" s="1038"/>
      <c r="U30" s="1038"/>
      <c r="V30" s="1038">
        <v>27</v>
      </c>
      <c r="W30" s="1038"/>
      <c r="X30" s="1038"/>
      <c r="Y30" s="1038"/>
      <c r="Z30" s="1038"/>
      <c r="AA30" s="1038" t="s">
        <v>528</v>
      </c>
      <c r="AB30" s="1038"/>
      <c r="AC30" s="1038"/>
      <c r="AD30" s="1038"/>
      <c r="AE30" s="1039"/>
      <c r="AF30" s="1031" t="s">
        <v>111</v>
      </c>
      <c r="AG30" s="1032"/>
      <c r="AH30" s="1032"/>
      <c r="AI30" s="1032"/>
      <c r="AJ30" s="1033"/>
      <c r="AK30" s="974">
        <v>13</v>
      </c>
      <c r="AL30" s="965"/>
      <c r="AM30" s="965"/>
      <c r="AN30" s="965"/>
      <c r="AO30" s="965"/>
      <c r="AP30" s="965" t="s">
        <v>534</v>
      </c>
      <c r="AQ30" s="965"/>
      <c r="AR30" s="965"/>
      <c r="AS30" s="965"/>
      <c r="AT30" s="965"/>
      <c r="AU30" s="965" t="s">
        <v>536</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186</v>
      </c>
      <c r="R31" s="1038"/>
      <c r="S31" s="1038"/>
      <c r="T31" s="1038"/>
      <c r="U31" s="1038"/>
      <c r="V31" s="1038">
        <v>186</v>
      </c>
      <c r="W31" s="1038"/>
      <c r="X31" s="1038"/>
      <c r="Y31" s="1038"/>
      <c r="Z31" s="1038"/>
      <c r="AA31" s="1038">
        <v>0</v>
      </c>
      <c r="AB31" s="1038"/>
      <c r="AC31" s="1038"/>
      <c r="AD31" s="1038"/>
      <c r="AE31" s="1039"/>
      <c r="AF31" s="1031">
        <v>0</v>
      </c>
      <c r="AG31" s="1032"/>
      <c r="AH31" s="1032"/>
      <c r="AI31" s="1032"/>
      <c r="AJ31" s="1033"/>
      <c r="AK31" s="974">
        <v>68</v>
      </c>
      <c r="AL31" s="965"/>
      <c r="AM31" s="965"/>
      <c r="AN31" s="965"/>
      <c r="AO31" s="965"/>
      <c r="AP31" s="965">
        <v>537</v>
      </c>
      <c r="AQ31" s="965"/>
      <c r="AR31" s="965"/>
      <c r="AS31" s="965"/>
      <c r="AT31" s="965"/>
      <c r="AU31" s="965">
        <v>464</v>
      </c>
      <c r="AV31" s="965"/>
      <c r="AW31" s="965"/>
      <c r="AX31" s="965"/>
      <c r="AY31" s="965"/>
      <c r="AZ31" s="1036"/>
      <c r="BA31" s="1036"/>
      <c r="BB31" s="1036"/>
      <c r="BC31" s="1036"/>
      <c r="BD31" s="1036"/>
      <c r="BE31" s="1020" t="s">
        <v>383</v>
      </c>
      <c r="BF31" s="1020"/>
      <c r="BG31" s="1020"/>
      <c r="BH31" s="1020"/>
      <c r="BI31" s="1021"/>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79</v>
      </c>
      <c r="R32" s="1038"/>
      <c r="S32" s="1038"/>
      <c r="T32" s="1038"/>
      <c r="U32" s="1038"/>
      <c r="V32" s="1038">
        <v>79</v>
      </c>
      <c r="W32" s="1038"/>
      <c r="X32" s="1038"/>
      <c r="Y32" s="1038"/>
      <c r="Z32" s="1038"/>
      <c r="AA32" s="1038">
        <v>0</v>
      </c>
      <c r="AB32" s="1038"/>
      <c r="AC32" s="1038"/>
      <c r="AD32" s="1038"/>
      <c r="AE32" s="1039"/>
      <c r="AF32" s="1031">
        <v>0</v>
      </c>
      <c r="AG32" s="1032"/>
      <c r="AH32" s="1032"/>
      <c r="AI32" s="1032"/>
      <c r="AJ32" s="1033"/>
      <c r="AK32" s="974">
        <v>57</v>
      </c>
      <c r="AL32" s="965"/>
      <c r="AM32" s="965"/>
      <c r="AN32" s="965"/>
      <c r="AO32" s="965"/>
      <c r="AP32" s="965">
        <v>432</v>
      </c>
      <c r="AQ32" s="965"/>
      <c r="AR32" s="965"/>
      <c r="AS32" s="965"/>
      <c r="AT32" s="965"/>
      <c r="AU32" s="965">
        <v>432</v>
      </c>
      <c r="AV32" s="965"/>
      <c r="AW32" s="965"/>
      <c r="AX32" s="965"/>
      <c r="AY32" s="965"/>
      <c r="AZ32" s="1036"/>
      <c r="BA32" s="1036"/>
      <c r="BB32" s="1036"/>
      <c r="BC32" s="1036"/>
      <c r="BD32" s="1036"/>
      <c r="BE32" s="1020" t="s">
        <v>383</v>
      </c>
      <c r="BF32" s="1020"/>
      <c r="BG32" s="1020"/>
      <c r="BH32" s="1020"/>
      <c r="BI32" s="1021"/>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v>
      </c>
      <c r="AG63" s="953"/>
      <c r="AH63" s="953"/>
      <c r="AI63" s="953"/>
      <c r="AJ63" s="1018"/>
      <c r="AK63" s="1019"/>
      <c r="AL63" s="957"/>
      <c r="AM63" s="957"/>
      <c r="AN63" s="957"/>
      <c r="AO63" s="957"/>
      <c r="AP63" s="953">
        <v>969</v>
      </c>
      <c r="AQ63" s="953"/>
      <c r="AR63" s="953"/>
      <c r="AS63" s="953"/>
      <c r="AT63" s="953"/>
      <c r="AU63" s="953">
        <v>896</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7"/>
    </row>
    <row r="66" spans="1:131" s="198" customFormat="1" ht="26.25" customHeight="1">
      <c r="A66" s="997" t="s">
        <v>388</v>
      </c>
      <c r="B66" s="998"/>
      <c r="C66" s="998"/>
      <c r="D66" s="998"/>
      <c r="E66" s="998"/>
      <c r="F66" s="998"/>
      <c r="G66" s="998"/>
      <c r="H66" s="998"/>
      <c r="I66" s="998"/>
      <c r="J66" s="998"/>
      <c r="K66" s="998"/>
      <c r="L66" s="998"/>
      <c r="M66" s="998"/>
      <c r="N66" s="998"/>
      <c r="O66" s="998"/>
      <c r="P66" s="999"/>
      <c r="Q66" s="983" t="s">
        <v>371</v>
      </c>
      <c r="R66" s="984"/>
      <c r="S66" s="984"/>
      <c r="T66" s="984"/>
      <c r="U66" s="985"/>
      <c r="V66" s="983" t="s">
        <v>372</v>
      </c>
      <c r="W66" s="984"/>
      <c r="X66" s="984"/>
      <c r="Y66" s="984"/>
      <c r="Z66" s="985"/>
      <c r="AA66" s="983" t="s">
        <v>373</v>
      </c>
      <c r="AB66" s="984"/>
      <c r="AC66" s="984"/>
      <c r="AD66" s="984"/>
      <c r="AE66" s="985"/>
      <c r="AF66" s="1003" t="s">
        <v>374</v>
      </c>
      <c r="AG66" s="1004"/>
      <c r="AH66" s="1004"/>
      <c r="AI66" s="1004"/>
      <c r="AJ66" s="1005"/>
      <c r="AK66" s="983" t="s">
        <v>375</v>
      </c>
      <c r="AL66" s="998"/>
      <c r="AM66" s="998"/>
      <c r="AN66" s="998"/>
      <c r="AO66" s="999"/>
      <c r="AP66" s="983" t="s">
        <v>376</v>
      </c>
      <c r="AQ66" s="984"/>
      <c r="AR66" s="984"/>
      <c r="AS66" s="984"/>
      <c r="AT66" s="985"/>
      <c r="AU66" s="983" t="s">
        <v>389</v>
      </c>
      <c r="AV66" s="984"/>
      <c r="AW66" s="984"/>
      <c r="AX66" s="984"/>
      <c r="AY66" s="985"/>
      <c r="AZ66" s="983" t="s">
        <v>355</v>
      </c>
      <c r="BA66" s="984"/>
      <c r="BB66" s="984"/>
      <c r="BC66" s="984"/>
      <c r="BD66" s="989"/>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745</v>
      </c>
      <c r="R68" s="976"/>
      <c r="S68" s="976"/>
      <c r="T68" s="976"/>
      <c r="U68" s="976"/>
      <c r="V68" s="976">
        <v>727</v>
      </c>
      <c r="W68" s="976"/>
      <c r="X68" s="976"/>
      <c r="Y68" s="976"/>
      <c r="Z68" s="976"/>
      <c r="AA68" s="976">
        <v>18</v>
      </c>
      <c r="AB68" s="976"/>
      <c r="AC68" s="976"/>
      <c r="AD68" s="976"/>
      <c r="AE68" s="976"/>
      <c r="AF68" s="976">
        <v>18</v>
      </c>
      <c r="AG68" s="976"/>
      <c r="AH68" s="976"/>
      <c r="AI68" s="976"/>
      <c r="AJ68" s="976"/>
      <c r="AK68" s="976">
        <v>5</v>
      </c>
      <c r="AL68" s="976"/>
      <c r="AM68" s="976"/>
      <c r="AN68" s="976"/>
      <c r="AO68" s="976"/>
      <c r="AP68" s="976">
        <v>897</v>
      </c>
      <c r="AQ68" s="976"/>
      <c r="AR68" s="976"/>
      <c r="AS68" s="976"/>
      <c r="AT68" s="976"/>
      <c r="AU68" s="976">
        <v>132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1572</v>
      </c>
      <c r="R69" s="965"/>
      <c r="S69" s="965"/>
      <c r="T69" s="965"/>
      <c r="U69" s="965"/>
      <c r="V69" s="965">
        <v>1555</v>
      </c>
      <c r="W69" s="965"/>
      <c r="X69" s="965"/>
      <c r="Y69" s="965"/>
      <c r="Z69" s="965"/>
      <c r="AA69" s="965">
        <v>17</v>
      </c>
      <c r="AB69" s="965"/>
      <c r="AC69" s="965"/>
      <c r="AD69" s="965"/>
      <c r="AE69" s="965"/>
      <c r="AF69" s="965">
        <v>17</v>
      </c>
      <c r="AG69" s="965"/>
      <c r="AH69" s="965"/>
      <c r="AI69" s="965"/>
      <c r="AJ69" s="965"/>
      <c r="AK69" s="965" t="s">
        <v>528</v>
      </c>
      <c r="AL69" s="965"/>
      <c r="AM69" s="965"/>
      <c r="AN69" s="965"/>
      <c r="AO69" s="965"/>
      <c r="AP69" s="965" t="s">
        <v>528</v>
      </c>
      <c r="AQ69" s="965"/>
      <c r="AR69" s="965"/>
      <c r="AS69" s="965"/>
      <c r="AT69" s="965"/>
      <c r="AU69" s="965" t="s">
        <v>528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34</v>
      </c>
      <c r="R70" s="965"/>
      <c r="S70" s="965"/>
      <c r="T70" s="965"/>
      <c r="U70" s="965"/>
      <c r="V70" s="965">
        <v>33</v>
      </c>
      <c r="W70" s="965"/>
      <c r="X70" s="965"/>
      <c r="Y70" s="965"/>
      <c r="Z70" s="965"/>
      <c r="AA70" s="965">
        <v>1</v>
      </c>
      <c r="AB70" s="965"/>
      <c r="AC70" s="965"/>
      <c r="AD70" s="965"/>
      <c r="AE70" s="965"/>
      <c r="AF70" s="965">
        <v>1</v>
      </c>
      <c r="AG70" s="965"/>
      <c r="AH70" s="965"/>
      <c r="AI70" s="965"/>
      <c r="AJ70" s="965"/>
      <c r="AK70" s="965">
        <v>3</v>
      </c>
      <c r="AL70" s="965"/>
      <c r="AM70" s="965"/>
      <c r="AN70" s="965"/>
      <c r="AO70" s="965"/>
      <c r="AP70" s="965" t="s">
        <v>528</v>
      </c>
      <c r="AQ70" s="965"/>
      <c r="AR70" s="965"/>
      <c r="AS70" s="965"/>
      <c r="AT70" s="965"/>
      <c r="AU70" s="965" t="s">
        <v>528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36</v>
      </c>
      <c r="AG88" s="953"/>
      <c r="AH88" s="953"/>
      <c r="AI88" s="953"/>
      <c r="AJ88" s="953"/>
      <c r="AK88" s="957"/>
      <c r="AL88" s="957"/>
      <c r="AM88" s="957"/>
      <c r="AN88" s="957"/>
      <c r="AO88" s="957"/>
      <c r="AP88" s="953">
        <v>897</v>
      </c>
      <c r="AQ88" s="953"/>
      <c r="AR88" s="953"/>
      <c r="AS88" s="953"/>
      <c r="AT88" s="953"/>
      <c r="AU88" s="953">
        <v>132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27</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98" t="s">
        <v>402</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70">
        <v>590987</v>
      </c>
      <c r="AB110" s="871"/>
      <c r="AC110" s="871"/>
      <c r="AD110" s="871"/>
      <c r="AE110" s="872"/>
      <c r="AF110" s="873">
        <v>551190</v>
      </c>
      <c r="AG110" s="871"/>
      <c r="AH110" s="871"/>
      <c r="AI110" s="871"/>
      <c r="AJ110" s="872"/>
      <c r="AK110" s="873">
        <v>536650</v>
      </c>
      <c r="AL110" s="871"/>
      <c r="AM110" s="871"/>
      <c r="AN110" s="871"/>
      <c r="AO110" s="872"/>
      <c r="AP110" s="874">
        <v>27.1</v>
      </c>
      <c r="AQ110" s="875"/>
      <c r="AR110" s="875"/>
      <c r="AS110" s="875"/>
      <c r="AT110" s="876"/>
      <c r="AU110" s="918" t="s">
        <v>60</v>
      </c>
      <c r="AV110" s="919"/>
      <c r="AW110" s="919"/>
      <c r="AX110" s="919"/>
      <c r="AY110" s="920"/>
      <c r="AZ110" s="825" t="s">
        <v>403</v>
      </c>
      <c r="BA110" s="799"/>
      <c r="BB110" s="799"/>
      <c r="BC110" s="799"/>
      <c r="BD110" s="799"/>
      <c r="BE110" s="799"/>
      <c r="BF110" s="799"/>
      <c r="BG110" s="799"/>
      <c r="BH110" s="799"/>
      <c r="BI110" s="799"/>
      <c r="BJ110" s="799"/>
      <c r="BK110" s="799"/>
      <c r="BL110" s="799"/>
      <c r="BM110" s="799"/>
      <c r="BN110" s="799"/>
      <c r="BO110" s="799"/>
      <c r="BP110" s="800"/>
      <c r="BQ110" s="808">
        <v>5052446</v>
      </c>
      <c r="BR110" s="809"/>
      <c r="BS110" s="809"/>
      <c r="BT110" s="809"/>
      <c r="BU110" s="809"/>
      <c r="BV110" s="809">
        <v>5040367</v>
      </c>
      <c r="BW110" s="809"/>
      <c r="BX110" s="809"/>
      <c r="BY110" s="809"/>
      <c r="BZ110" s="809"/>
      <c r="CA110" s="809">
        <v>5194541</v>
      </c>
      <c r="CB110" s="809"/>
      <c r="CC110" s="809"/>
      <c r="CD110" s="809"/>
      <c r="CE110" s="809"/>
      <c r="CF110" s="859">
        <v>262.5</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808" t="s">
        <v>111</v>
      </c>
      <c r="DH110" s="809"/>
      <c r="DI110" s="809"/>
      <c r="DJ110" s="809"/>
      <c r="DK110" s="809"/>
      <c r="DL110" s="809" t="s">
        <v>111</v>
      </c>
      <c r="DM110" s="809"/>
      <c r="DN110" s="809"/>
      <c r="DO110" s="809"/>
      <c r="DP110" s="809"/>
      <c r="DQ110" s="809" t="s">
        <v>111</v>
      </c>
      <c r="DR110" s="809"/>
      <c r="DS110" s="809"/>
      <c r="DT110" s="809"/>
      <c r="DU110" s="809"/>
      <c r="DV110" s="810" t="s">
        <v>111</v>
      </c>
      <c r="DW110" s="810"/>
      <c r="DX110" s="810"/>
      <c r="DY110" s="810"/>
      <c r="DZ110" s="811"/>
    </row>
    <row r="111" spans="1:131" s="197" customFormat="1" ht="26.25" customHeight="1">
      <c r="A111" s="753" t="s">
        <v>406</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3"/>
      <c r="AA111" s="900" t="s">
        <v>111</v>
      </c>
      <c r="AB111" s="901"/>
      <c r="AC111" s="901"/>
      <c r="AD111" s="901"/>
      <c r="AE111" s="902"/>
      <c r="AF111" s="903" t="s">
        <v>111</v>
      </c>
      <c r="AG111" s="901"/>
      <c r="AH111" s="901"/>
      <c r="AI111" s="901"/>
      <c r="AJ111" s="902"/>
      <c r="AK111" s="903" t="s">
        <v>111</v>
      </c>
      <c r="AL111" s="901"/>
      <c r="AM111" s="901"/>
      <c r="AN111" s="901"/>
      <c r="AO111" s="902"/>
      <c r="AP111" s="904" t="s">
        <v>111</v>
      </c>
      <c r="AQ111" s="905"/>
      <c r="AR111" s="905"/>
      <c r="AS111" s="905"/>
      <c r="AT111" s="906"/>
      <c r="AU111" s="921"/>
      <c r="AV111" s="922"/>
      <c r="AW111" s="922"/>
      <c r="AX111" s="922"/>
      <c r="AY111" s="923"/>
      <c r="AZ111" s="806" t="s">
        <v>407</v>
      </c>
      <c r="BA111" s="746"/>
      <c r="BB111" s="746"/>
      <c r="BC111" s="746"/>
      <c r="BD111" s="746"/>
      <c r="BE111" s="746"/>
      <c r="BF111" s="746"/>
      <c r="BG111" s="746"/>
      <c r="BH111" s="746"/>
      <c r="BI111" s="746"/>
      <c r="BJ111" s="746"/>
      <c r="BK111" s="746"/>
      <c r="BL111" s="746"/>
      <c r="BM111" s="746"/>
      <c r="BN111" s="746"/>
      <c r="BO111" s="746"/>
      <c r="BP111" s="747"/>
      <c r="BQ111" s="807">
        <v>37102</v>
      </c>
      <c r="BR111" s="789"/>
      <c r="BS111" s="789"/>
      <c r="BT111" s="789"/>
      <c r="BU111" s="789"/>
      <c r="BV111" s="789">
        <v>31808</v>
      </c>
      <c r="BW111" s="789"/>
      <c r="BX111" s="789"/>
      <c r="BY111" s="789"/>
      <c r="BZ111" s="789"/>
      <c r="CA111" s="789">
        <v>26513</v>
      </c>
      <c r="CB111" s="789"/>
      <c r="CC111" s="789"/>
      <c r="CD111" s="789"/>
      <c r="CE111" s="789"/>
      <c r="CF111" s="846">
        <v>1.3</v>
      </c>
      <c r="CG111" s="847"/>
      <c r="CH111" s="847"/>
      <c r="CI111" s="847"/>
      <c r="CJ111" s="847"/>
      <c r="CK111" s="915"/>
      <c r="CL111" s="864"/>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7" t="s">
        <v>111</v>
      </c>
      <c r="DH111" s="789"/>
      <c r="DI111" s="789"/>
      <c r="DJ111" s="789"/>
      <c r="DK111" s="789"/>
      <c r="DL111" s="789" t="s">
        <v>111</v>
      </c>
      <c r="DM111" s="789"/>
      <c r="DN111" s="789"/>
      <c r="DO111" s="789"/>
      <c r="DP111" s="789"/>
      <c r="DQ111" s="789" t="s">
        <v>111</v>
      </c>
      <c r="DR111" s="789"/>
      <c r="DS111" s="789"/>
      <c r="DT111" s="789"/>
      <c r="DU111" s="789"/>
      <c r="DV111" s="790" t="s">
        <v>111</v>
      </c>
      <c r="DW111" s="790"/>
      <c r="DX111" s="790"/>
      <c r="DY111" s="790"/>
      <c r="DZ111" s="791"/>
    </row>
    <row r="112" spans="1:131" s="197" customFormat="1" ht="26.25" customHeight="1">
      <c r="A112" s="907" t="s">
        <v>409</v>
      </c>
      <c r="B112" s="908"/>
      <c r="C112" s="746" t="s">
        <v>410</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58" t="s">
        <v>111</v>
      </c>
      <c r="AB112" s="759"/>
      <c r="AC112" s="759"/>
      <c r="AD112" s="759"/>
      <c r="AE112" s="760"/>
      <c r="AF112" s="761" t="s">
        <v>111</v>
      </c>
      <c r="AG112" s="759"/>
      <c r="AH112" s="759"/>
      <c r="AI112" s="759"/>
      <c r="AJ112" s="760"/>
      <c r="AK112" s="761" t="s">
        <v>111</v>
      </c>
      <c r="AL112" s="759"/>
      <c r="AM112" s="759"/>
      <c r="AN112" s="759"/>
      <c r="AO112" s="760"/>
      <c r="AP112" s="795" t="s">
        <v>111</v>
      </c>
      <c r="AQ112" s="796"/>
      <c r="AR112" s="796"/>
      <c r="AS112" s="796"/>
      <c r="AT112" s="797"/>
      <c r="AU112" s="921"/>
      <c r="AV112" s="922"/>
      <c r="AW112" s="922"/>
      <c r="AX112" s="922"/>
      <c r="AY112" s="923"/>
      <c r="AZ112" s="806" t="s">
        <v>411</v>
      </c>
      <c r="BA112" s="746"/>
      <c r="BB112" s="746"/>
      <c r="BC112" s="746"/>
      <c r="BD112" s="746"/>
      <c r="BE112" s="746"/>
      <c r="BF112" s="746"/>
      <c r="BG112" s="746"/>
      <c r="BH112" s="746"/>
      <c r="BI112" s="746"/>
      <c r="BJ112" s="746"/>
      <c r="BK112" s="746"/>
      <c r="BL112" s="746"/>
      <c r="BM112" s="746"/>
      <c r="BN112" s="746"/>
      <c r="BO112" s="746"/>
      <c r="BP112" s="747"/>
      <c r="BQ112" s="807">
        <v>812273</v>
      </c>
      <c r="BR112" s="789"/>
      <c r="BS112" s="789"/>
      <c r="BT112" s="789"/>
      <c r="BU112" s="789"/>
      <c r="BV112" s="789">
        <v>866247</v>
      </c>
      <c r="BW112" s="789"/>
      <c r="BX112" s="789"/>
      <c r="BY112" s="789"/>
      <c r="BZ112" s="789"/>
      <c r="CA112" s="789">
        <v>895992</v>
      </c>
      <c r="CB112" s="789"/>
      <c r="CC112" s="789"/>
      <c r="CD112" s="789"/>
      <c r="CE112" s="789"/>
      <c r="CF112" s="846">
        <v>45.3</v>
      </c>
      <c r="CG112" s="847"/>
      <c r="CH112" s="847"/>
      <c r="CI112" s="847"/>
      <c r="CJ112" s="847"/>
      <c r="CK112" s="915"/>
      <c r="CL112" s="864"/>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7" t="s">
        <v>111</v>
      </c>
      <c r="DH112" s="789"/>
      <c r="DI112" s="789"/>
      <c r="DJ112" s="789"/>
      <c r="DK112" s="789"/>
      <c r="DL112" s="789" t="s">
        <v>111</v>
      </c>
      <c r="DM112" s="789"/>
      <c r="DN112" s="789"/>
      <c r="DO112" s="789"/>
      <c r="DP112" s="789"/>
      <c r="DQ112" s="789" t="s">
        <v>111</v>
      </c>
      <c r="DR112" s="789"/>
      <c r="DS112" s="789"/>
      <c r="DT112" s="789"/>
      <c r="DU112" s="789"/>
      <c r="DV112" s="790" t="s">
        <v>111</v>
      </c>
      <c r="DW112" s="790"/>
      <c r="DX112" s="790"/>
      <c r="DY112" s="790"/>
      <c r="DZ112" s="791"/>
    </row>
    <row r="113" spans="1:130" s="197" customFormat="1" ht="26.25" customHeight="1">
      <c r="A113" s="909"/>
      <c r="B113" s="910"/>
      <c r="C113" s="746" t="s">
        <v>413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0">
        <v>44365</v>
      </c>
      <c r="AB113" s="901"/>
      <c r="AC113" s="901"/>
      <c r="AD113" s="901"/>
      <c r="AE113" s="902"/>
      <c r="AF113" s="903">
        <v>49986</v>
      </c>
      <c r="AG113" s="901"/>
      <c r="AH113" s="901"/>
      <c r="AI113" s="901"/>
      <c r="AJ113" s="902"/>
      <c r="AK113" s="903">
        <v>56476</v>
      </c>
      <c r="AL113" s="901"/>
      <c r="AM113" s="901"/>
      <c r="AN113" s="901"/>
      <c r="AO113" s="902"/>
      <c r="AP113" s="904">
        <v>2.9</v>
      </c>
      <c r="AQ113" s="905"/>
      <c r="AR113" s="905"/>
      <c r="AS113" s="905"/>
      <c r="AT113" s="906"/>
      <c r="AU113" s="921"/>
      <c r="AV113" s="922"/>
      <c r="AW113" s="922"/>
      <c r="AX113" s="922"/>
      <c r="AY113" s="923"/>
      <c r="AZ113" s="806" t="s">
        <v>414</v>
      </c>
      <c r="BA113" s="746"/>
      <c r="BB113" s="746"/>
      <c r="BC113" s="746"/>
      <c r="BD113" s="746"/>
      <c r="BE113" s="746"/>
      <c r="BF113" s="746"/>
      <c r="BG113" s="746"/>
      <c r="BH113" s="746"/>
      <c r="BI113" s="746"/>
      <c r="BJ113" s="746"/>
      <c r="BK113" s="746"/>
      <c r="BL113" s="746"/>
      <c r="BM113" s="746"/>
      <c r="BN113" s="746"/>
      <c r="BO113" s="746"/>
      <c r="BP113" s="747"/>
      <c r="BQ113" s="807">
        <v>211322</v>
      </c>
      <c r="BR113" s="789"/>
      <c r="BS113" s="789"/>
      <c r="BT113" s="789"/>
      <c r="BU113" s="789"/>
      <c r="BV113" s="789">
        <v>171757</v>
      </c>
      <c r="BW113" s="789"/>
      <c r="BX113" s="789"/>
      <c r="BY113" s="789"/>
      <c r="BZ113" s="789"/>
      <c r="CA113" s="789">
        <v>131930</v>
      </c>
      <c r="CB113" s="789"/>
      <c r="CC113" s="789"/>
      <c r="CD113" s="789"/>
      <c r="CE113" s="789"/>
      <c r="CF113" s="846">
        <v>6.7</v>
      </c>
      <c r="CG113" s="847"/>
      <c r="CH113" s="847"/>
      <c r="CI113" s="847"/>
      <c r="CJ113" s="847"/>
      <c r="CK113" s="915"/>
      <c r="CL113" s="864"/>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58" t="s">
        <v>111</v>
      </c>
      <c r="DH113" s="759"/>
      <c r="DI113" s="759"/>
      <c r="DJ113" s="759"/>
      <c r="DK113" s="760"/>
      <c r="DL113" s="761" t="s">
        <v>111</v>
      </c>
      <c r="DM113" s="759"/>
      <c r="DN113" s="759"/>
      <c r="DO113" s="759"/>
      <c r="DP113" s="760"/>
      <c r="DQ113" s="761" t="s">
        <v>111</v>
      </c>
      <c r="DR113" s="759"/>
      <c r="DS113" s="759"/>
      <c r="DT113" s="759"/>
      <c r="DU113" s="760"/>
      <c r="DV113" s="795" t="s">
        <v>111</v>
      </c>
      <c r="DW113" s="796"/>
      <c r="DX113" s="796"/>
      <c r="DY113" s="796"/>
      <c r="DZ113" s="797"/>
    </row>
    <row r="114" spans="1:130" s="197" customFormat="1" ht="26.25" customHeight="1">
      <c r="A114" s="909"/>
      <c r="B114" s="910"/>
      <c r="C114" s="746" t="s">
        <v>416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58">
        <v>44207</v>
      </c>
      <c r="AB114" s="759"/>
      <c r="AC114" s="759"/>
      <c r="AD114" s="759"/>
      <c r="AE114" s="760"/>
      <c r="AF114" s="761">
        <v>41875</v>
      </c>
      <c r="AG114" s="759"/>
      <c r="AH114" s="759"/>
      <c r="AI114" s="759"/>
      <c r="AJ114" s="760"/>
      <c r="AK114" s="761">
        <v>41664</v>
      </c>
      <c r="AL114" s="759"/>
      <c r="AM114" s="759"/>
      <c r="AN114" s="759"/>
      <c r="AO114" s="760"/>
      <c r="AP114" s="795">
        <v>2.1</v>
      </c>
      <c r="AQ114" s="796"/>
      <c r="AR114" s="796"/>
      <c r="AS114" s="796"/>
      <c r="AT114" s="797"/>
      <c r="AU114" s="921"/>
      <c r="AV114" s="922"/>
      <c r="AW114" s="922"/>
      <c r="AX114" s="922"/>
      <c r="AY114" s="923"/>
      <c r="AZ114" s="806" t="s">
        <v>417</v>
      </c>
      <c r="BA114" s="746"/>
      <c r="BB114" s="746"/>
      <c r="BC114" s="746"/>
      <c r="BD114" s="746"/>
      <c r="BE114" s="746"/>
      <c r="BF114" s="746"/>
      <c r="BG114" s="746"/>
      <c r="BH114" s="746"/>
      <c r="BI114" s="746"/>
      <c r="BJ114" s="746"/>
      <c r="BK114" s="746"/>
      <c r="BL114" s="746"/>
      <c r="BM114" s="746"/>
      <c r="BN114" s="746"/>
      <c r="BO114" s="746"/>
      <c r="BP114" s="747"/>
      <c r="BQ114" s="807">
        <v>431870</v>
      </c>
      <c r="BR114" s="789"/>
      <c r="BS114" s="789"/>
      <c r="BT114" s="789"/>
      <c r="BU114" s="789"/>
      <c r="BV114" s="789">
        <v>411746</v>
      </c>
      <c r="BW114" s="789"/>
      <c r="BX114" s="789"/>
      <c r="BY114" s="789"/>
      <c r="BZ114" s="789"/>
      <c r="CA114" s="789">
        <v>403859</v>
      </c>
      <c r="CB114" s="789"/>
      <c r="CC114" s="789"/>
      <c r="CD114" s="789"/>
      <c r="CE114" s="789"/>
      <c r="CF114" s="846">
        <v>20.399999999999999</v>
      </c>
      <c r="CG114" s="847"/>
      <c r="CH114" s="847"/>
      <c r="CI114" s="847"/>
      <c r="CJ114" s="847"/>
      <c r="CK114" s="915"/>
      <c r="CL114" s="864"/>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58" t="s">
        <v>111</v>
      </c>
      <c r="DH114" s="759"/>
      <c r="DI114" s="759"/>
      <c r="DJ114" s="759"/>
      <c r="DK114" s="760"/>
      <c r="DL114" s="761" t="s">
        <v>111</v>
      </c>
      <c r="DM114" s="759"/>
      <c r="DN114" s="759"/>
      <c r="DO114" s="759"/>
      <c r="DP114" s="760"/>
      <c r="DQ114" s="761" t="s">
        <v>111</v>
      </c>
      <c r="DR114" s="759"/>
      <c r="DS114" s="759"/>
      <c r="DT114" s="759"/>
      <c r="DU114" s="760"/>
      <c r="DV114" s="795" t="s">
        <v>111</v>
      </c>
      <c r="DW114" s="796"/>
      <c r="DX114" s="796"/>
      <c r="DY114" s="796"/>
      <c r="DZ114" s="797"/>
    </row>
    <row r="115" spans="1:130" s="197" customFormat="1" ht="26.25" customHeight="1">
      <c r="A115" s="909"/>
      <c r="B115" s="910"/>
      <c r="C115" s="746" t="s">
        <v>419</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0">
        <v>3810</v>
      </c>
      <c r="AB115" s="901"/>
      <c r="AC115" s="901"/>
      <c r="AD115" s="901"/>
      <c r="AE115" s="902"/>
      <c r="AF115" s="903">
        <v>1721</v>
      </c>
      <c r="AG115" s="901"/>
      <c r="AH115" s="901"/>
      <c r="AI115" s="901"/>
      <c r="AJ115" s="902"/>
      <c r="AK115" s="903">
        <v>1885</v>
      </c>
      <c r="AL115" s="901"/>
      <c r="AM115" s="901"/>
      <c r="AN115" s="901"/>
      <c r="AO115" s="902"/>
      <c r="AP115" s="904">
        <v>0.1</v>
      </c>
      <c r="AQ115" s="905"/>
      <c r="AR115" s="905"/>
      <c r="AS115" s="905"/>
      <c r="AT115" s="906"/>
      <c r="AU115" s="921"/>
      <c r="AV115" s="922"/>
      <c r="AW115" s="922"/>
      <c r="AX115" s="922"/>
      <c r="AY115" s="923"/>
      <c r="AZ115" s="806" t="s">
        <v>420</v>
      </c>
      <c r="BA115" s="746"/>
      <c r="BB115" s="746"/>
      <c r="BC115" s="746"/>
      <c r="BD115" s="746"/>
      <c r="BE115" s="746"/>
      <c r="BF115" s="746"/>
      <c r="BG115" s="746"/>
      <c r="BH115" s="746"/>
      <c r="BI115" s="746"/>
      <c r="BJ115" s="746"/>
      <c r="BK115" s="746"/>
      <c r="BL115" s="746"/>
      <c r="BM115" s="746"/>
      <c r="BN115" s="746"/>
      <c r="BO115" s="746"/>
      <c r="BP115" s="747"/>
      <c r="BQ115" s="807" t="s">
        <v>111</v>
      </c>
      <c r="BR115" s="789"/>
      <c r="BS115" s="789"/>
      <c r="BT115" s="789"/>
      <c r="BU115" s="789"/>
      <c r="BV115" s="789" t="s">
        <v>111</v>
      </c>
      <c r="BW115" s="789"/>
      <c r="BX115" s="789"/>
      <c r="BY115" s="789"/>
      <c r="BZ115" s="789"/>
      <c r="CA115" s="789" t="s">
        <v>111</v>
      </c>
      <c r="CB115" s="789"/>
      <c r="CC115" s="789"/>
      <c r="CD115" s="789"/>
      <c r="CE115" s="789"/>
      <c r="CF115" s="846" t="s">
        <v>111</v>
      </c>
      <c r="CG115" s="847"/>
      <c r="CH115" s="847"/>
      <c r="CI115" s="847"/>
      <c r="CJ115" s="847"/>
      <c r="CK115" s="915"/>
      <c r="CL115" s="864"/>
      <c r="CM115" s="806" t="s">
        <v>421</v>
      </c>
      <c r="CN115" s="899"/>
      <c r="CO115" s="899"/>
      <c r="CP115" s="899"/>
      <c r="CQ115" s="899"/>
      <c r="CR115" s="899"/>
      <c r="CS115" s="899"/>
      <c r="CT115" s="899"/>
      <c r="CU115" s="899"/>
      <c r="CV115" s="899"/>
      <c r="CW115" s="899"/>
      <c r="CX115" s="899"/>
      <c r="CY115" s="899"/>
      <c r="CZ115" s="899"/>
      <c r="DA115" s="899"/>
      <c r="DB115" s="899"/>
      <c r="DC115" s="899"/>
      <c r="DD115" s="899"/>
      <c r="DE115" s="899"/>
      <c r="DF115" s="747"/>
      <c r="DG115" s="758" t="s">
        <v>111</v>
      </c>
      <c r="DH115" s="759"/>
      <c r="DI115" s="759"/>
      <c r="DJ115" s="759"/>
      <c r="DK115" s="760"/>
      <c r="DL115" s="761" t="s">
        <v>111</v>
      </c>
      <c r="DM115" s="759"/>
      <c r="DN115" s="759"/>
      <c r="DO115" s="759"/>
      <c r="DP115" s="760"/>
      <c r="DQ115" s="761" t="s">
        <v>111</v>
      </c>
      <c r="DR115" s="759"/>
      <c r="DS115" s="759"/>
      <c r="DT115" s="759"/>
      <c r="DU115" s="760"/>
      <c r="DV115" s="795" t="s">
        <v>111</v>
      </c>
      <c r="DW115" s="796"/>
      <c r="DX115" s="796"/>
      <c r="DY115" s="796"/>
      <c r="DZ115" s="797"/>
    </row>
    <row r="116" spans="1:130" s="197" customFormat="1" ht="26.25" customHeight="1">
      <c r="A116" s="911"/>
      <c r="B116" s="912"/>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58">
        <v>1149</v>
      </c>
      <c r="AB116" s="759"/>
      <c r="AC116" s="759"/>
      <c r="AD116" s="759"/>
      <c r="AE116" s="760"/>
      <c r="AF116" s="761">
        <v>294</v>
      </c>
      <c r="AG116" s="759"/>
      <c r="AH116" s="759"/>
      <c r="AI116" s="759"/>
      <c r="AJ116" s="760"/>
      <c r="AK116" s="761">
        <v>1732</v>
      </c>
      <c r="AL116" s="759"/>
      <c r="AM116" s="759"/>
      <c r="AN116" s="759"/>
      <c r="AO116" s="760"/>
      <c r="AP116" s="795">
        <v>0.1</v>
      </c>
      <c r="AQ116" s="796"/>
      <c r="AR116" s="796"/>
      <c r="AS116" s="796"/>
      <c r="AT116" s="797"/>
      <c r="AU116" s="921"/>
      <c r="AV116" s="922"/>
      <c r="AW116" s="922"/>
      <c r="AX116" s="922"/>
      <c r="AY116" s="923"/>
      <c r="AZ116" s="806" t="s">
        <v>423</v>
      </c>
      <c r="BA116" s="746"/>
      <c r="BB116" s="746"/>
      <c r="BC116" s="746"/>
      <c r="BD116" s="746"/>
      <c r="BE116" s="746"/>
      <c r="BF116" s="746"/>
      <c r="BG116" s="746"/>
      <c r="BH116" s="746"/>
      <c r="BI116" s="746"/>
      <c r="BJ116" s="746"/>
      <c r="BK116" s="746"/>
      <c r="BL116" s="746"/>
      <c r="BM116" s="746"/>
      <c r="BN116" s="746"/>
      <c r="BO116" s="746"/>
      <c r="BP116" s="747"/>
      <c r="BQ116" s="807" t="s">
        <v>111</v>
      </c>
      <c r="BR116" s="789"/>
      <c r="BS116" s="789"/>
      <c r="BT116" s="789"/>
      <c r="BU116" s="789"/>
      <c r="BV116" s="789" t="s">
        <v>111</v>
      </c>
      <c r="BW116" s="789"/>
      <c r="BX116" s="789"/>
      <c r="BY116" s="789"/>
      <c r="BZ116" s="789"/>
      <c r="CA116" s="789" t="s">
        <v>111</v>
      </c>
      <c r="CB116" s="789"/>
      <c r="CC116" s="789"/>
      <c r="CD116" s="789"/>
      <c r="CE116" s="789"/>
      <c r="CF116" s="846" t="s">
        <v>111</v>
      </c>
      <c r="CG116" s="847"/>
      <c r="CH116" s="847"/>
      <c r="CI116" s="847"/>
      <c r="CJ116" s="847"/>
      <c r="CK116" s="915"/>
      <c r="CL116" s="864"/>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58" t="s">
        <v>111</v>
      </c>
      <c r="DH116" s="759"/>
      <c r="DI116" s="759"/>
      <c r="DJ116" s="759"/>
      <c r="DK116" s="760"/>
      <c r="DL116" s="761" t="s">
        <v>111</v>
      </c>
      <c r="DM116" s="759"/>
      <c r="DN116" s="759"/>
      <c r="DO116" s="759"/>
      <c r="DP116" s="760"/>
      <c r="DQ116" s="761" t="s">
        <v>111</v>
      </c>
      <c r="DR116" s="759"/>
      <c r="DS116" s="759"/>
      <c r="DT116" s="759"/>
      <c r="DU116" s="760"/>
      <c r="DV116" s="795" t="s">
        <v>111</v>
      </c>
      <c r="DW116" s="796"/>
      <c r="DX116" s="796"/>
      <c r="DY116" s="796"/>
      <c r="DZ116" s="797"/>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684518</v>
      </c>
      <c r="AB117" s="893"/>
      <c r="AC117" s="893"/>
      <c r="AD117" s="893"/>
      <c r="AE117" s="894"/>
      <c r="AF117" s="895">
        <v>645066</v>
      </c>
      <c r="AG117" s="893"/>
      <c r="AH117" s="893"/>
      <c r="AI117" s="893"/>
      <c r="AJ117" s="894"/>
      <c r="AK117" s="895">
        <v>638407</v>
      </c>
      <c r="AL117" s="893"/>
      <c r="AM117" s="893"/>
      <c r="AN117" s="893"/>
      <c r="AO117" s="894"/>
      <c r="AP117" s="896"/>
      <c r="AQ117" s="897"/>
      <c r="AR117" s="897"/>
      <c r="AS117" s="897"/>
      <c r="AT117" s="898"/>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58" t="s">
        <v>111</v>
      </c>
      <c r="DH117" s="759"/>
      <c r="DI117" s="759"/>
      <c r="DJ117" s="759"/>
      <c r="DK117" s="760"/>
      <c r="DL117" s="761" t="s">
        <v>111</v>
      </c>
      <c r="DM117" s="759"/>
      <c r="DN117" s="759"/>
      <c r="DO117" s="759"/>
      <c r="DP117" s="760"/>
      <c r="DQ117" s="761" t="s">
        <v>111</v>
      </c>
      <c r="DR117" s="759"/>
      <c r="DS117" s="759"/>
      <c r="DT117" s="759"/>
      <c r="DU117" s="760"/>
      <c r="DV117" s="795" t="s">
        <v>111</v>
      </c>
      <c r="DW117" s="796"/>
      <c r="DX117" s="796"/>
      <c r="DY117" s="796"/>
      <c r="DZ117" s="797"/>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6545013</v>
      </c>
      <c r="BR118" s="856"/>
      <c r="BS118" s="856"/>
      <c r="BT118" s="856"/>
      <c r="BU118" s="856"/>
      <c r="BV118" s="856">
        <v>6521925</v>
      </c>
      <c r="BW118" s="856"/>
      <c r="BX118" s="856"/>
      <c r="BY118" s="856"/>
      <c r="BZ118" s="856"/>
      <c r="CA118" s="856">
        <v>6652835</v>
      </c>
      <c r="CB118" s="856"/>
      <c r="CC118" s="856"/>
      <c r="CD118" s="856"/>
      <c r="CE118" s="856"/>
      <c r="CF118" s="716"/>
      <c r="CG118" s="717"/>
      <c r="CH118" s="717"/>
      <c r="CI118" s="717"/>
      <c r="CJ118" s="839"/>
      <c r="CK118" s="915"/>
      <c r="CL118" s="864"/>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58" t="s">
        <v>111</v>
      </c>
      <c r="DH118" s="759"/>
      <c r="DI118" s="759"/>
      <c r="DJ118" s="759"/>
      <c r="DK118" s="760"/>
      <c r="DL118" s="761" t="s">
        <v>111</v>
      </c>
      <c r="DM118" s="759"/>
      <c r="DN118" s="759"/>
      <c r="DO118" s="759"/>
      <c r="DP118" s="760"/>
      <c r="DQ118" s="761" t="s">
        <v>111</v>
      </c>
      <c r="DR118" s="759"/>
      <c r="DS118" s="759"/>
      <c r="DT118" s="759"/>
      <c r="DU118" s="760"/>
      <c r="DV118" s="795" t="s">
        <v>111</v>
      </c>
      <c r="DW118" s="796"/>
      <c r="DX118" s="796"/>
      <c r="DY118" s="796"/>
      <c r="DZ118" s="797"/>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25" t="s">
        <v>431</v>
      </c>
      <c r="BA119" s="799"/>
      <c r="BB119" s="799"/>
      <c r="BC119" s="799"/>
      <c r="BD119" s="799"/>
      <c r="BE119" s="799"/>
      <c r="BF119" s="799"/>
      <c r="BG119" s="799"/>
      <c r="BH119" s="799"/>
      <c r="BI119" s="799"/>
      <c r="BJ119" s="799"/>
      <c r="BK119" s="799"/>
      <c r="BL119" s="799"/>
      <c r="BM119" s="799"/>
      <c r="BN119" s="799"/>
      <c r="BO119" s="799"/>
      <c r="BP119" s="800"/>
      <c r="BQ119" s="808">
        <v>2351491</v>
      </c>
      <c r="BR119" s="809"/>
      <c r="BS119" s="809"/>
      <c r="BT119" s="809"/>
      <c r="BU119" s="809"/>
      <c r="BV119" s="809">
        <v>2811873</v>
      </c>
      <c r="BW119" s="809"/>
      <c r="BX119" s="809"/>
      <c r="BY119" s="809"/>
      <c r="BZ119" s="809"/>
      <c r="CA119" s="809">
        <v>2729925</v>
      </c>
      <c r="CB119" s="809"/>
      <c r="CC119" s="809"/>
      <c r="CD119" s="809"/>
      <c r="CE119" s="809"/>
      <c r="CF119" s="859">
        <v>138</v>
      </c>
      <c r="CG119" s="860"/>
      <c r="CH119" s="860"/>
      <c r="CI119" s="860"/>
      <c r="CJ119" s="860"/>
      <c r="CK119" s="916"/>
      <c r="CL119" s="866"/>
      <c r="CM119" s="792" t="s">
        <v>432</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38">
        <v>37102</v>
      </c>
      <c r="DH119" s="739"/>
      <c r="DI119" s="739"/>
      <c r="DJ119" s="739"/>
      <c r="DK119" s="740"/>
      <c r="DL119" s="741">
        <v>31808</v>
      </c>
      <c r="DM119" s="739"/>
      <c r="DN119" s="739"/>
      <c r="DO119" s="739"/>
      <c r="DP119" s="740"/>
      <c r="DQ119" s="741">
        <v>26513</v>
      </c>
      <c r="DR119" s="739"/>
      <c r="DS119" s="739"/>
      <c r="DT119" s="739"/>
      <c r="DU119" s="740"/>
      <c r="DV119" s="816">
        <v>1.3</v>
      </c>
      <c r="DW119" s="817"/>
      <c r="DX119" s="817"/>
      <c r="DY119" s="817"/>
      <c r="DZ119" s="818"/>
    </row>
    <row r="120" spans="1:130" s="197" customFormat="1" ht="26.25" customHeight="1">
      <c r="A120" s="863"/>
      <c r="B120" s="864"/>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58" t="s">
        <v>111</v>
      </c>
      <c r="AB120" s="759"/>
      <c r="AC120" s="759"/>
      <c r="AD120" s="759"/>
      <c r="AE120" s="760"/>
      <c r="AF120" s="761" t="s">
        <v>111</v>
      </c>
      <c r="AG120" s="759"/>
      <c r="AH120" s="759"/>
      <c r="AI120" s="759"/>
      <c r="AJ120" s="760"/>
      <c r="AK120" s="761" t="s">
        <v>111</v>
      </c>
      <c r="AL120" s="759"/>
      <c r="AM120" s="759"/>
      <c r="AN120" s="759"/>
      <c r="AO120" s="760"/>
      <c r="AP120" s="795" t="s">
        <v>111</v>
      </c>
      <c r="AQ120" s="796"/>
      <c r="AR120" s="796"/>
      <c r="AS120" s="796"/>
      <c r="AT120" s="797"/>
      <c r="AU120" s="880"/>
      <c r="AV120" s="881"/>
      <c r="AW120" s="881"/>
      <c r="AX120" s="881"/>
      <c r="AY120" s="882"/>
      <c r="AZ120" s="806" t="s">
        <v>433</v>
      </c>
      <c r="BA120" s="746"/>
      <c r="BB120" s="746"/>
      <c r="BC120" s="746"/>
      <c r="BD120" s="746"/>
      <c r="BE120" s="746"/>
      <c r="BF120" s="746"/>
      <c r="BG120" s="746"/>
      <c r="BH120" s="746"/>
      <c r="BI120" s="746"/>
      <c r="BJ120" s="746"/>
      <c r="BK120" s="746"/>
      <c r="BL120" s="746"/>
      <c r="BM120" s="746"/>
      <c r="BN120" s="746"/>
      <c r="BO120" s="746"/>
      <c r="BP120" s="747"/>
      <c r="BQ120" s="807">
        <v>574325</v>
      </c>
      <c r="BR120" s="789"/>
      <c r="BS120" s="789"/>
      <c r="BT120" s="789"/>
      <c r="BU120" s="789"/>
      <c r="BV120" s="789">
        <v>533949</v>
      </c>
      <c r="BW120" s="789"/>
      <c r="BX120" s="789"/>
      <c r="BY120" s="789"/>
      <c r="BZ120" s="789"/>
      <c r="CA120" s="789">
        <v>490435</v>
      </c>
      <c r="CB120" s="789"/>
      <c r="CC120" s="789"/>
      <c r="CD120" s="789"/>
      <c r="CE120" s="789"/>
      <c r="CF120" s="846">
        <v>24.8</v>
      </c>
      <c r="CG120" s="847"/>
      <c r="CH120" s="847"/>
      <c r="CI120" s="847"/>
      <c r="CJ120" s="847"/>
      <c r="CK120" s="848" t="s">
        <v>434</v>
      </c>
      <c r="CL120" s="819"/>
      <c r="CM120" s="819"/>
      <c r="CN120" s="819"/>
      <c r="CO120" s="820"/>
      <c r="CP120" s="852" t="s">
        <v>382</v>
      </c>
      <c r="CQ120" s="853"/>
      <c r="CR120" s="853"/>
      <c r="CS120" s="853"/>
      <c r="CT120" s="853"/>
      <c r="CU120" s="853"/>
      <c r="CV120" s="853"/>
      <c r="CW120" s="853"/>
      <c r="CX120" s="853"/>
      <c r="CY120" s="853"/>
      <c r="CZ120" s="853"/>
      <c r="DA120" s="853"/>
      <c r="DB120" s="853"/>
      <c r="DC120" s="853"/>
      <c r="DD120" s="853"/>
      <c r="DE120" s="853"/>
      <c r="DF120" s="854"/>
      <c r="DG120" s="808">
        <v>405767</v>
      </c>
      <c r="DH120" s="809"/>
      <c r="DI120" s="809"/>
      <c r="DJ120" s="809"/>
      <c r="DK120" s="809"/>
      <c r="DL120" s="809">
        <v>460702</v>
      </c>
      <c r="DM120" s="809"/>
      <c r="DN120" s="809"/>
      <c r="DO120" s="809"/>
      <c r="DP120" s="809"/>
      <c r="DQ120" s="809">
        <v>463796</v>
      </c>
      <c r="DR120" s="809"/>
      <c r="DS120" s="809"/>
      <c r="DT120" s="809"/>
      <c r="DU120" s="809"/>
      <c r="DV120" s="810">
        <v>23.4</v>
      </c>
      <c r="DW120" s="810"/>
      <c r="DX120" s="810"/>
      <c r="DY120" s="810"/>
      <c r="DZ120" s="811"/>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58" t="s">
        <v>111</v>
      </c>
      <c r="AB121" s="759"/>
      <c r="AC121" s="759"/>
      <c r="AD121" s="759"/>
      <c r="AE121" s="760"/>
      <c r="AF121" s="761" t="s">
        <v>111</v>
      </c>
      <c r="AG121" s="759"/>
      <c r="AH121" s="759"/>
      <c r="AI121" s="759"/>
      <c r="AJ121" s="760"/>
      <c r="AK121" s="761" t="s">
        <v>111</v>
      </c>
      <c r="AL121" s="759"/>
      <c r="AM121" s="759"/>
      <c r="AN121" s="759"/>
      <c r="AO121" s="760"/>
      <c r="AP121" s="795" t="s">
        <v>111</v>
      </c>
      <c r="AQ121" s="796"/>
      <c r="AR121" s="796"/>
      <c r="AS121" s="796"/>
      <c r="AT121" s="797"/>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3773976</v>
      </c>
      <c r="BR121" s="856"/>
      <c r="BS121" s="856"/>
      <c r="BT121" s="856"/>
      <c r="BU121" s="856"/>
      <c r="BV121" s="856">
        <v>3937656</v>
      </c>
      <c r="BW121" s="856"/>
      <c r="BX121" s="856"/>
      <c r="BY121" s="856"/>
      <c r="BZ121" s="856"/>
      <c r="CA121" s="856">
        <v>4003270</v>
      </c>
      <c r="CB121" s="856"/>
      <c r="CC121" s="856"/>
      <c r="CD121" s="856"/>
      <c r="CE121" s="856"/>
      <c r="CF121" s="857">
        <v>202.3</v>
      </c>
      <c r="CG121" s="858"/>
      <c r="CH121" s="858"/>
      <c r="CI121" s="858"/>
      <c r="CJ121" s="858"/>
      <c r="CK121" s="849"/>
      <c r="CL121" s="821"/>
      <c r="CM121" s="821"/>
      <c r="CN121" s="821"/>
      <c r="CO121" s="822"/>
      <c r="CP121" s="826" t="s">
        <v>384</v>
      </c>
      <c r="CQ121" s="827"/>
      <c r="CR121" s="827"/>
      <c r="CS121" s="827"/>
      <c r="CT121" s="827"/>
      <c r="CU121" s="827"/>
      <c r="CV121" s="827"/>
      <c r="CW121" s="827"/>
      <c r="CX121" s="827"/>
      <c r="CY121" s="827"/>
      <c r="CZ121" s="827"/>
      <c r="DA121" s="827"/>
      <c r="DB121" s="827"/>
      <c r="DC121" s="827"/>
      <c r="DD121" s="827"/>
      <c r="DE121" s="827"/>
      <c r="DF121" s="828"/>
      <c r="DG121" s="807">
        <v>406506</v>
      </c>
      <c r="DH121" s="789"/>
      <c r="DI121" s="789"/>
      <c r="DJ121" s="789"/>
      <c r="DK121" s="789"/>
      <c r="DL121" s="789">
        <v>405545</v>
      </c>
      <c r="DM121" s="789"/>
      <c r="DN121" s="789"/>
      <c r="DO121" s="789"/>
      <c r="DP121" s="789"/>
      <c r="DQ121" s="789">
        <v>432196</v>
      </c>
      <c r="DR121" s="789"/>
      <c r="DS121" s="789"/>
      <c r="DT121" s="789"/>
      <c r="DU121" s="789"/>
      <c r="DV121" s="790">
        <v>21.8</v>
      </c>
      <c r="DW121" s="790"/>
      <c r="DX121" s="790"/>
      <c r="DY121" s="790"/>
      <c r="DZ121" s="791"/>
    </row>
    <row r="122" spans="1:130" s="197" customFormat="1" ht="26.25" customHeight="1">
      <c r="A122" s="863"/>
      <c r="B122" s="864"/>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58" t="s">
        <v>111</v>
      </c>
      <c r="AB122" s="759"/>
      <c r="AC122" s="759"/>
      <c r="AD122" s="759"/>
      <c r="AE122" s="760"/>
      <c r="AF122" s="761" t="s">
        <v>111</v>
      </c>
      <c r="AG122" s="759"/>
      <c r="AH122" s="759"/>
      <c r="AI122" s="759"/>
      <c r="AJ122" s="760"/>
      <c r="AK122" s="761" t="s">
        <v>111</v>
      </c>
      <c r="AL122" s="759"/>
      <c r="AM122" s="759"/>
      <c r="AN122" s="759"/>
      <c r="AO122" s="760"/>
      <c r="AP122" s="795" t="s">
        <v>111</v>
      </c>
      <c r="AQ122" s="796"/>
      <c r="AR122" s="796"/>
      <c r="AS122" s="796"/>
      <c r="AT122" s="797"/>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6699792</v>
      </c>
      <c r="BR122" s="838"/>
      <c r="BS122" s="838"/>
      <c r="BT122" s="838"/>
      <c r="BU122" s="838"/>
      <c r="BV122" s="838">
        <v>7283478</v>
      </c>
      <c r="BW122" s="838"/>
      <c r="BX122" s="838"/>
      <c r="BY122" s="838"/>
      <c r="BZ122" s="838"/>
      <c r="CA122" s="838">
        <v>7223630</v>
      </c>
      <c r="CB122" s="838"/>
      <c r="CC122" s="838"/>
      <c r="CD122" s="838"/>
      <c r="CE122" s="838"/>
      <c r="CF122" s="716"/>
      <c r="CG122" s="717"/>
      <c r="CH122" s="717"/>
      <c r="CI122" s="717"/>
      <c r="CJ122" s="839"/>
      <c r="CK122" s="849"/>
      <c r="CL122" s="821"/>
      <c r="CM122" s="821"/>
      <c r="CN122" s="821"/>
      <c r="CO122" s="822"/>
      <c r="CP122" s="826"/>
      <c r="CQ122" s="827"/>
      <c r="CR122" s="827"/>
      <c r="CS122" s="827"/>
      <c r="CT122" s="827"/>
      <c r="CU122" s="827"/>
      <c r="CV122" s="827"/>
      <c r="CW122" s="827"/>
      <c r="CX122" s="827"/>
      <c r="CY122" s="827"/>
      <c r="CZ122" s="827"/>
      <c r="DA122" s="827"/>
      <c r="DB122" s="827"/>
      <c r="DC122" s="827"/>
      <c r="DD122" s="827"/>
      <c r="DE122" s="827"/>
      <c r="DF122" s="828"/>
      <c r="DG122" s="807"/>
      <c r="DH122" s="789"/>
      <c r="DI122" s="789"/>
      <c r="DJ122" s="789"/>
      <c r="DK122" s="789"/>
      <c r="DL122" s="789"/>
      <c r="DM122" s="789"/>
      <c r="DN122" s="789"/>
      <c r="DO122" s="789"/>
      <c r="DP122" s="789"/>
      <c r="DQ122" s="789"/>
      <c r="DR122" s="789"/>
      <c r="DS122" s="789"/>
      <c r="DT122" s="789"/>
      <c r="DU122" s="789"/>
      <c r="DV122" s="790"/>
      <c r="DW122" s="790"/>
      <c r="DX122" s="790"/>
      <c r="DY122" s="790"/>
      <c r="DZ122" s="791"/>
    </row>
    <row r="123" spans="1:130" s="197" customFormat="1" ht="26.25" customHeight="1" thickBot="1">
      <c r="A123" s="863"/>
      <c r="B123" s="864"/>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58" t="s">
        <v>111</v>
      </c>
      <c r="AB123" s="759"/>
      <c r="AC123" s="759"/>
      <c r="AD123" s="759"/>
      <c r="AE123" s="760"/>
      <c r="AF123" s="761" t="s">
        <v>111</v>
      </c>
      <c r="AG123" s="759"/>
      <c r="AH123" s="759"/>
      <c r="AI123" s="759"/>
      <c r="AJ123" s="760"/>
      <c r="AK123" s="761" t="s">
        <v>111</v>
      </c>
      <c r="AL123" s="759"/>
      <c r="AM123" s="759"/>
      <c r="AN123" s="759"/>
      <c r="AO123" s="760"/>
      <c r="AP123" s="795" t="s">
        <v>111</v>
      </c>
      <c r="AQ123" s="796"/>
      <c r="AR123" s="796"/>
      <c r="AS123" s="796"/>
      <c r="AT123" s="797"/>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03"/>
      <c r="CG123" s="704"/>
      <c r="CH123" s="704"/>
      <c r="CI123" s="704"/>
      <c r="CJ123" s="831"/>
      <c r="CK123" s="849"/>
      <c r="CL123" s="821"/>
      <c r="CM123" s="821"/>
      <c r="CN123" s="821"/>
      <c r="CO123" s="822"/>
      <c r="CP123" s="826"/>
      <c r="CQ123" s="827"/>
      <c r="CR123" s="827"/>
      <c r="CS123" s="827"/>
      <c r="CT123" s="827"/>
      <c r="CU123" s="827"/>
      <c r="CV123" s="827"/>
      <c r="CW123" s="827"/>
      <c r="CX123" s="827"/>
      <c r="CY123" s="827"/>
      <c r="CZ123" s="827"/>
      <c r="DA123" s="827"/>
      <c r="DB123" s="827"/>
      <c r="DC123" s="827"/>
      <c r="DD123" s="827"/>
      <c r="DE123" s="827"/>
      <c r="DF123" s="828"/>
      <c r="DG123" s="758"/>
      <c r="DH123" s="759"/>
      <c r="DI123" s="759"/>
      <c r="DJ123" s="759"/>
      <c r="DK123" s="760"/>
      <c r="DL123" s="761"/>
      <c r="DM123" s="759"/>
      <c r="DN123" s="759"/>
      <c r="DO123" s="759"/>
      <c r="DP123" s="760"/>
      <c r="DQ123" s="761"/>
      <c r="DR123" s="759"/>
      <c r="DS123" s="759"/>
      <c r="DT123" s="759"/>
      <c r="DU123" s="760"/>
      <c r="DV123" s="795"/>
      <c r="DW123" s="796"/>
      <c r="DX123" s="796"/>
      <c r="DY123" s="796"/>
      <c r="DZ123" s="797"/>
    </row>
    <row r="124" spans="1:130" s="197" customFormat="1" ht="26.25" customHeight="1">
      <c r="A124" s="863"/>
      <c r="B124" s="864"/>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58" t="s">
        <v>111</v>
      </c>
      <c r="AB124" s="759"/>
      <c r="AC124" s="759"/>
      <c r="AD124" s="759"/>
      <c r="AE124" s="760"/>
      <c r="AF124" s="761" t="s">
        <v>111</v>
      </c>
      <c r="AG124" s="759"/>
      <c r="AH124" s="759"/>
      <c r="AI124" s="759"/>
      <c r="AJ124" s="760"/>
      <c r="AK124" s="761" t="s">
        <v>111</v>
      </c>
      <c r="AL124" s="759"/>
      <c r="AM124" s="759"/>
      <c r="AN124" s="759"/>
      <c r="AO124" s="760"/>
      <c r="AP124" s="795" t="s">
        <v>111</v>
      </c>
      <c r="AQ124" s="796"/>
      <c r="AR124" s="796"/>
      <c r="AS124" s="796"/>
      <c r="AT124" s="7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38" t="s">
        <v>111</v>
      </c>
      <c r="DH124" s="739"/>
      <c r="DI124" s="739"/>
      <c r="DJ124" s="739"/>
      <c r="DK124" s="740"/>
      <c r="DL124" s="741" t="s">
        <v>111</v>
      </c>
      <c r="DM124" s="739"/>
      <c r="DN124" s="739"/>
      <c r="DO124" s="739"/>
      <c r="DP124" s="740"/>
      <c r="DQ124" s="741" t="s">
        <v>111</v>
      </c>
      <c r="DR124" s="739"/>
      <c r="DS124" s="739"/>
      <c r="DT124" s="739"/>
      <c r="DU124" s="740"/>
      <c r="DV124" s="816" t="s">
        <v>111</v>
      </c>
      <c r="DW124" s="817"/>
      <c r="DX124" s="817"/>
      <c r="DY124" s="817"/>
      <c r="DZ124" s="818"/>
    </row>
    <row r="125" spans="1:130" s="197" customFormat="1" ht="26.25" customHeight="1" thickBot="1">
      <c r="A125" s="863"/>
      <c r="B125" s="864"/>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58" t="s">
        <v>111</v>
      </c>
      <c r="AB125" s="759"/>
      <c r="AC125" s="759"/>
      <c r="AD125" s="759"/>
      <c r="AE125" s="760"/>
      <c r="AF125" s="761" t="s">
        <v>111</v>
      </c>
      <c r="AG125" s="759"/>
      <c r="AH125" s="759"/>
      <c r="AI125" s="759"/>
      <c r="AJ125" s="760"/>
      <c r="AK125" s="761" t="s">
        <v>111</v>
      </c>
      <c r="AL125" s="759"/>
      <c r="AM125" s="759"/>
      <c r="AN125" s="759"/>
      <c r="AO125" s="760"/>
      <c r="AP125" s="795" t="s">
        <v>111</v>
      </c>
      <c r="AQ125" s="796"/>
      <c r="AR125" s="796"/>
      <c r="AS125" s="796"/>
      <c r="AT125" s="7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9" t="s">
        <v>440</v>
      </c>
      <c r="CL125" s="819"/>
      <c r="CM125" s="819"/>
      <c r="CN125" s="819"/>
      <c r="CO125" s="820"/>
      <c r="CP125" s="825" t="s">
        <v>441</v>
      </c>
      <c r="CQ125" s="799"/>
      <c r="CR125" s="799"/>
      <c r="CS125" s="799"/>
      <c r="CT125" s="799"/>
      <c r="CU125" s="799"/>
      <c r="CV125" s="799"/>
      <c r="CW125" s="799"/>
      <c r="CX125" s="799"/>
      <c r="CY125" s="799"/>
      <c r="CZ125" s="799"/>
      <c r="DA125" s="799"/>
      <c r="DB125" s="799"/>
      <c r="DC125" s="799"/>
      <c r="DD125" s="799"/>
      <c r="DE125" s="799"/>
      <c r="DF125" s="800"/>
      <c r="DG125" s="808" t="s">
        <v>111</v>
      </c>
      <c r="DH125" s="809"/>
      <c r="DI125" s="809"/>
      <c r="DJ125" s="809"/>
      <c r="DK125" s="809"/>
      <c r="DL125" s="809" t="s">
        <v>111</v>
      </c>
      <c r="DM125" s="809"/>
      <c r="DN125" s="809"/>
      <c r="DO125" s="809"/>
      <c r="DP125" s="809"/>
      <c r="DQ125" s="809" t="s">
        <v>111</v>
      </c>
      <c r="DR125" s="809"/>
      <c r="DS125" s="809"/>
      <c r="DT125" s="809"/>
      <c r="DU125" s="809"/>
      <c r="DV125" s="810" t="s">
        <v>111</v>
      </c>
      <c r="DW125" s="810"/>
      <c r="DX125" s="810"/>
      <c r="DY125" s="810"/>
      <c r="DZ125" s="811"/>
    </row>
    <row r="126" spans="1:130" s="197" customFormat="1" ht="26.25" customHeight="1">
      <c r="A126" s="863"/>
      <c r="B126" s="864"/>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58">
        <v>3810</v>
      </c>
      <c r="AB126" s="759"/>
      <c r="AC126" s="759"/>
      <c r="AD126" s="759"/>
      <c r="AE126" s="760"/>
      <c r="AF126" s="761">
        <v>1721</v>
      </c>
      <c r="AG126" s="759"/>
      <c r="AH126" s="759"/>
      <c r="AI126" s="759"/>
      <c r="AJ126" s="760"/>
      <c r="AK126" s="761">
        <v>1885</v>
      </c>
      <c r="AL126" s="759"/>
      <c r="AM126" s="759"/>
      <c r="AN126" s="759"/>
      <c r="AO126" s="760"/>
      <c r="AP126" s="795">
        <v>0.1</v>
      </c>
      <c r="AQ126" s="796"/>
      <c r="AR126" s="796"/>
      <c r="AS126" s="796"/>
      <c r="AT126" s="797"/>
      <c r="AU126" s="233"/>
      <c r="AV126" s="233"/>
      <c r="AW126" s="233"/>
      <c r="AX126" s="815" t="s">
        <v>442</v>
      </c>
      <c r="AY126" s="803"/>
      <c r="AZ126" s="803"/>
      <c r="BA126" s="803"/>
      <c r="BB126" s="803"/>
      <c r="BC126" s="803"/>
      <c r="BD126" s="803"/>
      <c r="BE126" s="804"/>
      <c r="BF126" s="802" t="s">
        <v>443</v>
      </c>
      <c r="BG126" s="803"/>
      <c r="BH126" s="803"/>
      <c r="BI126" s="803"/>
      <c r="BJ126" s="803"/>
      <c r="BK126" s="803"/>
      <c r="BL126" s="804"/>
      <c r="BM126" s="802" t="s">
        <v>444</v>
      </c>
      <c r="BN126" s="803"/>
      <c r="BO126" s="803"/>
      <c r="BP126" s="803"/>
      <c r="BQ126" s="803"/>
      <c r="BR126" s="803"/>
      <c r="BS126" s="804"/>
      <c r="BT126" s="802" t="s">
        <v>445</v>
      </c>
      <c r="BU126" s="803"/>
      <c r="BV126" s="803"/>
      <c r="BW126" s="803"/>
      <c r="BX126" s="803"/>
      <c r="BY126" s="803"/>
      <c r="BZ126" s="805"/>
      <c r="CA126" s="233"/>
      <c r="CB126" s="233"/>
      <c r="CC126" s="233"/>
      <c r="CD126" s="234"/>
      <c r="CE126" s="234"/>
      <c r="CF126" s="234"/>
      <c r="CG126" s="231"/>
      <c r="CH126" s="231"/>
      <c r="CI126" s="231"/>
      <c r="CJ126" s="232"/>
      <c r="CK126" s="821"/>
      <c r="CL126" s="821"/>
      <c r="CM126" s="821"/>
      <c r="CN126" s="821"/>
      <c r="CO126" s="822"/>
      <c r="CP126" s="806" t="s">
        <v>446</v>
      </c>
      <c r="CQ126" s="746"/>
      <c r="CR126" s="746"/>
      <c r="CS126" s="746"/>
      <c r="CT126" s="746"/>
      <c r="CU126" s="746"/>
      <c r="CV126" s="746"/>
      <c r="CW126" s="746"/>
      <c r="CX126" s="746"/>
      <c r="CY126" s="746"/>
      <c r="CZ126" s="746"/>
      <c r="DA126" s="746"/>
      <c r="DB126" s="746"/>
      <c r="DC126" s="746"/>
      <c r="DD126" s="746"/>
      <c r="DE126" s="746"/>
      <c r="DF126" s="747"/>
      <c r="DG126" s="807" t="s">
        <v>111</v>
      </c>
      <c r="DH126" s="789"/>
      <c r="DI126" s="789"/>
      <c r="DJ126" s="789"/>
      <c r="DK126" s="789"/>
      <c r="DL126" s="789" t="s">
        <v>111</v>
      </c>
      <c r="DM126" s="789"/>
      <c r="DN126" s="789"/>
      <c r="DO126" s="789"/>
      <c r="DP126" s="789"/>
      <c r="DQ126" s="789" t="s">
        <v>111</v>
      </c>
      <c r="DR126" s="789"/>
      <c r="DS126" s="789"/>
      <c r="DT126" s="789"/>
      <c r="DU126" s="789"/>
      <c r="DV126" s="790" t="s">
        <v>111</v>
      </c>
      <c r="DW126" s="790"/>
      <c r="DX126" s="790"/>
      <c r="DY126" s="790"/>
      <c r="DZ126" s="791"/>
    </row>
    <row r="127" spans="1:130" s="197" customFormat="1" ht="26.25" customHeight="1" thickBot="1">
      <c r="A127" s="865"/>
      <c r="B127" s="866"/>
      <c r="C127" s="792" t="s">
        <v>447</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58" t="s">
        <v>111</v>
      </c>
      <c r="AB127" s="759"/>
      <c r="AC127" s="759"/>
      <c r="AD127" s="759"/>
      <c r="AE127" s="760"/>
      <c r="AF127" s="761" t="s">
        <v>111</v>
      </c>
      <c r="AG127" s="759"/>
      <c r="AH127" s="759"/>
      <c r="AI127" s="759"/>
      <c r="AJ127" s="760"/>
      <c r="AK127" s="761" t="s">
        <v>111</v>
      </c>
      <c r="AL127" s="759"/>
      <c r="AM127" s="759"/>
      <c r="AN127" s="759"/>
      <c r="AO127" s="760"/>
      <c r="AP127" s="795" t="s">
        <v>111</v>
      </c>
      <c r="AQ127" s="796"/>
      <c r="AR127" s="796"/>
      <c r="AS127" s="796"/>
      <c r="AT127" s="797"/>
      <c r="AU127" s="233"/>
      <c r="AV127" s="233"/>
      <c r="AW127" s="233"/>
      <c r="AX127" s="798" t="s">
        <v>448</v>
      </c>
      <c r="AY127" s="799"/>
      <c r="AZ127" s="799"/>
      <c r="BA127" s="799"/>
      <c r="BB127" s="799"/>
      <c r="BC127" s="799"/>
      <c r="BD127" s="799"/>
      <c r="BE127" s="800"/>
      <c r="BF127" s="781" t="s">
        <v>111</v>
      </c>
      <c r="BG127" s="782"/>
      <c r="BH127" s="782"/>
      <c r="BI127" s="782"/>
      <c r="BJ127" s="782"/>
      <c r="BK127" s="782"/>
      <c r="BL127" s="801"/>
      <c r="BM127" s="781">
        <v>15</v>
      </c>
      <c r="BN127" s="782"/>
      <c r="BO127" s="782"/>
      <c r="BP127" s="782"/>
      <c r="BQ127" s="782"/>
      <c r="BR127" s="782"/>
      <c r="BS127" s="801"/>
      <c r="BT127" s="781">
        <v>20</v>
      </c>
      <c r="BU127" s="782"/>
      <c r="BV127" s="782"/>
      <c r="BW127" s="782"/>
      <c r="BX127" s="782"/>
      <c r="BY127" s="782"/>
      <c r="BZ127" s="783"/>
      <c r="CA127" s="234"/>
      <c r="CB127" s="234"/>
      <c r="CC127" s="234"/>
      <c r="CD127" s="234"/>
      <c r="CE127" s="234"/>
      <c r="CF127" s="234"/>
      <c r="CG127" s="231"/>
      <c r="CH127" s="231"/>
      <c r="CI127" s="231"/>
      <c r="CJ127" s="232"/>
      <c r="CK127" s="823"/>
      <c r="CL127" s="823"/>
      <c r="CM127" s="823"/>
      <c r="CN127" s="823"/>
      <c r="CO127" s="824"/>
      <c r="CP127" s="784" t="s">
        <v>449</v>
      </c>
      <c r="CQ127" s="725"/>
      <c r="CR127" s="725"/>
      <c r="CS127" s="725"/>
      <c r="CT127" s="725"/>
      <c r="CU127" s="725"/>
      <c r="CV127" s="725"/>
      <c r="CW127" s="725"/>
      <c r="CX127" s="725"/>
      <c r="CY127" s="725"/>
      <c r="CZ127" s="725"/>
      <c r="DA127" s="725"/>
      <c r="DB127" s="725"/>
      <c r="DC127" s="725"/>
      <c r="DD127" s="725"/>
      <c r="DE127" s="725"/>
      <c r="DF127" s="726"/>
      <c r="DG127" s="785" t="s">
        <v>111</v>
      </c>
      <c r="DH127" s="786"/>
      <c r="DI127" s="786"/>
      <c r="DJ127" s="786"/>
      <c r="DK127" s="786"/>
      <c r="DL127" s="786" t="s">
        <v>111</v>
      </c>
      <c r="DM127" s="786"/>
      <c r="DN127" s="786"/>
      <c r="DO127" s="786"/>
      <c r="DP127" s="786"/>
      <c r="DQ127" s="786" t="s">
        <v>111</v>
      </c>
      <c r="DR127" s="786"/>
      <c r="DS127" s="786"/>
      <c r="DT127" s="786"/>
      <c r="DU127" s="786"/>
      <c r="DV127" s="787" t="s">
        <v>111</v>
      </c>
      <c r="DW127" s="787"/>
      <c r="DX127" s="787"/>
      <c r="DY127" s="787"/>
      <c r="DZ127" s="788"/>
    </row>
    <row r="128" spans="1:130" s="197" customFormat="1" ht="26.25" customHeight="1">
      <c r="A128" s="770" t="s">
        <v>450</v>
      </c>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2" t="s">
        <v>451</v>
      </c>
      <c r="X128" s="772"/>
      <c r="Y128" s="772"/>
      <c r="Z128" s="773"/>
      <c r="AA128" s="774">
        <v>57551</v>
      </c>
      <c r="AB128" s="775"/>
      <c r="AC128" s="775"/>
      <c r="AD128" s="775"/>
      <c r="AE128" s="776"/>
      <c r="AF128" s="777">
        <v>61970</v>
      </c>
      <c r="AG128" s="775"/>
      <c r="AH128" s="775"/>
      <c r="AI128" s="775"/>
      <c r="AJ128" s="776"/>
      <c r="AK128" s="777">
        <v>65009</v>
      </c>
      <c r="AL128" s="775"/>
      <c r="AM128" s="775"/>
      <c r="AN128" s="775"/>
      <c r="AO128" s="776"/>
      <c r="AP128" s="778"/>
      <c r="AQ128" s="779"/>
      <c r="AR128" s="779"/>
      <c r="AS128" s="779"/>
      <c r="AT128" s="780"/>
      <c r="AU128" s="235"/>
      <c r="AV128" s="235"/>
      <c r="AW128" s="235"/>
      <c r="AX128" s="745" t="s">
        <v>452</v>
      </c>
      <c r="AY128" s="746"/>
      <c r="AZ128" s="746"/>
      <c r="BA128" s="746"/>
      <c r="BB128" s="746"/>
      <c r="BC128" s="746"/>
      <c r="BD128" s="746"/>
      <c r="BE128" s="747"/>
      <c r="BF128" s="765" t="s">
        <v>111</v>
      </c>
      <c r="BG128" s="766"/>
      <c r="BH128" s="766"/>
      <c r="BI128" s="766"/>
      <c r="BJ128" s="766"/>
      <c r="BK128" s="766"/>
      <c r="BL128" s="767"/>
      <c r="BM128" s="765">
        <v>20</v>
      </c>
      <c r="BN128" s="766"/>
      <c r="BO128" s="766"/>
      <c r="BP128" s="766"/>
      <c r="BQ128" s="766"/>
      <c r="BR128" s="766"/>
      <c r="BS128" s="767"/>
      <c r="BT128" s="765">
        <v>30</v>
      </c>
      <c r="BU128" s="768"/>
      <c r="BV128" s="768"/>
      <c r="BW128" s="768"/>
      <c r="BX128" s="768"/>
      <c r="BY128" s="768"/>
      <c r="BZ128" s="7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53" t="s">
        <v>90</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453</v>
      </c>
      <c r="X129" s="756"/>
      <c r="Y129" s="756"/>
      <c r="Z129" s="757"/>
      <c r="AA129" s="758">
        <v>2194377</v>
      </c>
      <c r="AB129" s="759"/>
      <c r="AC129" s="759"/>
      <c r="AD129" s="759"/>
      <c r="AE129" s="760"/>
      <c r="AF129" s="761">
        <v>2446407</v>
      </c>
      <c r="AG129" s="759"/>
      <c r="AH129" s="759"/>
      <c r="AI129" s="759"/>
      <c r="AJ129" s="760"/>
      <c r="AK129" s="761">
        <v>2383888</v>
      </c>
      <c r="AL129" s="759"/>
      <c r="AM129" s="759"/>
      <c r="AN129" s="759"/>
      <c r="AO129" s="760"/>
      <c r="AP129" s="762"/>
      <c r="AQ129" s="763"/>
      <c r="AR129" s="763"/>
      <c r="AS129" s="763"/>
      <c r="AT129" s="764"/>
      <c r="AU129" s="235"/>
      <c r="AV129" s="235"/>
      <c r="AW129" s="235"/>
      <c r="AX129" s="745" t="s">
        <v>454</v>
      </c>
      <c r="AY129" s="746"/>
      <c r="AZ129" s="746"/>
      <c r="BA129" s="746"/>
      <c r="BB129" s="746"/>
      <c r="BC129" s="746"/>
      <c r="BD129" s="746"/>
      <c r="BE129" s="747"/>
      <c r="BF129" s="748">
        <v>8.8000000000000007</v>
      </c>
      <c r="BG129" s="749"/>
      <c r="BH129" s="749"/>
      <c r="BI129" s="749"/>
      <c r="BJ129" s="749"/>
      <c r="BK129" s="749"/>
      <c r="BL129" s="750"/>
      <c r="BM129" s="748">
        <v>25</v>
      </c>
      <c r="BN129" s="749"/>
      <c r="BO129" s="749"/>
      <c r="BP129" s="749"/>
      <c r="BQ129" s="749"/>
      <c r="BR129" s="749"/>
      <c r="BS129" s="750"/>
      <c r="BT129" s="748">
        <v>35</v>
      </c>
      <c r="BU129" s="751"/>
      <c r="BV129" s="751"/>
      <c r="BW129" s="751"/>
      <c r="BX129" s="751"/>
      <c r="BY129" s="751"/>
      <c r="BZ129" s="75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53" t="s">
        <v>455</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456</v>
      </c>
      <c r="X130" s="756"/>
      <c r="Y130" s="756"/>
      <c r="Z130" s="757"/>
      <c r="AA130" s="758">
        <v>454033</v>
      </c>
      <c r="AB130" s="759"/>
      <c r="AC130" s="759"/>
      <c r="AD130" s="759"/>
      <c r="AE130" s="760"/>
      <c r="AF130" s="761">
        <v>415832</v>
      </c>
      <c r="AG130" s="759"/>
      <c r="AH130" s="759"/>
      <c r="AI130" s="759"/>
      <c r="AJ130" s="760"/>
      <c r="AK130" s="761">
        <v>405373</v>
      </c>
      <c r="AL130" s="759"/>
      <c r="AM130" s="759"/>
      <c r="AN130" s="759"/>
      <c r="AO130" s="760"/>
      <c r="AP130" s="762"/>
      <c r="AQ130" s="763"/>
      <c r="AR130" s="763"/>
      <c r="AS130" s="763"/>
      <c r="AT130" s="764"/>
      <c r="AU130" s="235"/>
      <c r="AV130" s="235"/>
      <c r="AW130" s="235"/>
      <c r="AX130" s="724" t="s">
        <v>457</v>
      </c>
      <c r="AY130" s="725"/>
      <c r="AZ130" s="725"/>
      <c r="BA130" s="725"/>
      <c r="BB130" s="725"/>
      <c r="BC130" s="725"/>
      <c r="BD130" s="725"/>
      <c r="BE130" s="726"/>
      <c r="BF130" s="727" t="s">
        <v>111</v>
      </c>
      <c r="BG130" s="728"/>
      <c r="BH130" s="728"/>
      <c r="BI130" s="728"/>
      <c r="BJ130" s="728"/>
      <c r="BK130" s="728"/>
      <c r="BL130" s="729"/>
      <c r="BM130" s="727">
        <v>350</v>
      </c>
      <c r="BN130" s="728"/>
      <c r="BO130" s="728"/>
      <c r="BP130" s="728"/>
      <c r="BQ130" s="728"/>
      <c r="BR130" s="728"/>
      <c r="BS130" s="729"/>
      <c r="BT130" s="730"/>
      <c r="BU130" s="731"/>
      <c r="BV130" s="731"/>
      <c r="BW130" s="731"/>
      <c r="BX130" s="731"/>
      <c r="BY130" s="731"/>
      <c r="BZ130" s="73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458</v>
      </c>
      <c r="X131" s="736"/>
      <c r="Y131" s="736"/>
      <c r="Z131" s="737"/>
      <c r="AA131" s="738">
        <v>1740344</v>
      </c>
      <c r="AB131" s="739"/>
      <c r="AC131" s="739"/>
      <c r="AD131" s="739"/>
      <c r="AE131" s="740"/>
      <c r="AF131" s="741">
        <v>2030575</v>
      </c>
      <c r="AG131" s="739"/>
      <c r="AH131" s="739"/>
      <c r="AI131" s="739"/>
      <c r="AJ131" s="740"/>
      <c r="AK131" s="741">
        <v>1978515</v>
      </c>
      <c r="AL131" s="739"/>
      <c r="AM131" s="739"/>
      <c r="AN131" s="739"/>
      <c r="AO131" s="740"/>
      <c r="AP131" s="742"/>
      <c r="AQ131" s="743"/>
      <c r="AR131" s="743"/>
      <c r="AS131" s="743"/>
      <c r="AT131" s="74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06" t="s">
        <v>459</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460</v>
      </c>
      <c r="W132" s="710"/>
      <c r="X132" s="710"/>
      <c r="Y132" s="710"/>
      <c r="Z132" s="711"/>
      <c r="AA132" s="712">
        <v>9.9367711209999996</v>
      </c>
      <c r="AB132" s="713"/>
      <c r="AC132" s="713"/>
      <c r="AD132" s="713"/>
      <c r="AE132" s="714"/>
      <c r="AF132" s="715">
        <v>8.2372726939999996</v>
      </c>
      <c r="AG132" s="713"/>
      <c r="AH132" s="713"/>
      <c r="AI132" s="713"/>
      <c r="AJ132" s="714"/>
      <c r="AK132" s="715">
        <v>8.4924804710000004</v>
      </c>
      <c r="AL132" s="713"/>
      <c r="AM132" s="713"/>
      <c r="AN132" s="713"/>
      <c r="AO132" s="714"/>
      <c r="AP132" s="716"/>
      <c r="AQ132" s="717"/>
      <c r="AR132" s="717"/>
      <c r="AS132" s="717"/>
      <c r="AT132" s="71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719" t="s">
        <v>461</v>
      </c>
      <c r="W133" s="719"/>
      <c r="X133" s="719"/>
      <c r="Y133" s="719"/>
      <c r="Z133" s="720"/>
      <c r="AA133" s="721">
        <v>10.199999999999999</v>
      </c>
      <c r="AB133" s="722"/>
      <c r="AC133" s="722"/>
      <c r="AD133" s="722"/>
      <c r="AE133" s="723"/>
      <c r="AF133" s="721">
        <v>9.3000000000000007</v>
      </c>
      <c r="AG133" s="722"/>
      <c r="AH133" s="722"/>
      <c r="AI133" s="722"/>
      <c r="AJ133" s="723"/>
      <c r="AK133" s="721">
        <v>8.8000000000000007</v>
      </c>
      <c r="AL133" s="722"/>
      <c r="AM133" s="722"/>
      <c r="AN133" s="722"/>
      <c r="AO133" s="723"/>
      <c r="AP133" s="703"/>
      <c r="AQ133" s="704"/>
      <c r="AR133" s="704"/>
      <c r="AS133" s="704"/>
      <c r="AT133" s="7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26" t="s">
        <v>464</v>
      </c>
      <c r="L7" s="254"/>
      <c r="M7" s="255" t="s">
        <v>465</v>
      </c>
      <c r="N7" s="256"/>
    </row>
    <row r="8" spans="1:16">
      <c r="A8" s="248"/>
      <c r="B8" s="244"/>
      <c r="C8" s="244"/>
      <c r="D8" s="244"/>
      <c r="E8" s="244"/>
      <c r="F8" s="244"/>
      <c r="G8" s="257"/>
      <c r="H8" s="258"/>
      <c r="I8" s="258"/>
      <c r="J8" s="259"/>
      <c r="K8" s="1127"/>
      <c r="L8" s="260" t="s">
        <v>466</v>
      </c>
      <c r="M8" s="261" t="s">
        <v>467</v>
      </c>
      <c r="N8" s="262" t="s">
        <v>468</v>
      </c>
    </row>
    <row r="9" spans="1:16">
      <c r="A9" s="248"/>
      <c r="B9" s="244"/>
      <c r="C9" s="244"/>
      <c r="D9" s="244"/>
      <c r="E9" s="244"/>
      <c r="F9" s="244"/>
      <c r="G9" s="1128" t="s">
        <v>469</v>
      </c>
      <c r="H9" s="1129"/>
      <c r="I9" s="1129"/>
      <c r="J9" s="1130"/>
      <c r="K9" s="263">
        <v>467250</v>
      </c>
      <c r="L9" s="264">
        <v>268072</v>
      </c>
      <c r="M9" s="265">
        <v>155907</v>
      </c>
      <c r="N9" s="266">
        <v>71.900000000000006</v>
      </c>
    </row>
    <row r="10" spans="1:16">
      <c r="A10" s="248"/>
      <c r="B10" s="244"/>
      <c r="C10" s="244"/>
      <c r="D10" s="244"/>
      <c r="E10" s="244"/>
      <c r="F10" s="244"/>
      <c r="G10" s="1128" t="s">
        <v>470</v>
      </c>
      <c r="H10" s="1129"/>
      <c r="I10" s="1129"/>
      <c r="J10" s="1130"/>
      <c r="K10" s="267">
        <v>66328</v>
      </c>
      <c r="L10" s="268">
        <v>38054</v>
      </c>
      <c r="M10" s="269">
        <v>16417</v>
      </c>
      <c r="N10" s="270">
        <v>131.80000000000001</v>
      </c>
    </row>
    <row r="11" spans="1:16" ht="13.5" customHeight="1">
      <c r="A11" s="248"/>
      <c r="B11" s="244"/>
      <c r="C11" s="244"/>
      <c r="D11" s="244"/>
      <c r="E11" s="244"/>
      <c r="F11" s="244"/>
      <c r="G11" s="1128" t="s">
        <v>471</v>
      </c>
      <c r="H11" s="1129"/>
      <c r="I11" s="1129"/>
      <c r="J11" s="1130"/>
      <c r="K11" s="267">
        <v>113284</v>
      </c>
      <c r="L11" s="268">
        <v>64994</v>
      </c>
      <c r="M11" s="269">
        <v>24304</v>
      </c>
      <c r="N11" s="270">
        <v>167.4</v>
      </c>
    </row>
    <row r="12" spans="1:16" ht="13.5" customHeight="1">
      <c r="A12" s="248"/>
      <c r="B12" s="244"/>
      <c r="C12" s="244"/>
      <c r="D12" s="244"/>
      <c r="E12" s="244"/>
      <c r="F12" s="244"/>
      <c r="G12" s="1128" t="s">
        <v>472</v>
      </c>
      <c r="H12" s="1129"/>
      <c r="I12" s="1129"/>
      <c r="J12" s="1130"/>
      <c r="K12" s="267" t="s">
        <v>473</v>
      </c>
      <c r="L12" s="268" t="s">
        <v>473</v>
      </c>
      <c r="M12" s="269">
        <v>2039</v>
      </c>
      <c r="N12" s="270" t="s">
        <v>473</v>
      </c>
    </row>
    <row r="13" spans="1:16" ht="13.5" customHeight="1">
      <c r="A13" s="248"/>
      <c r="B13" s="244"/>
      <c r="C13" s="244"/>
      <c r="D13" s="244"/>
      <c r="E13" s="244"/>
      <c r="F13" s="244"/>
      <c r="G13" s="1128" t="s">
        <v>474</v>
      </c>
      <c r="H13" s="1129"/>
      <c r="I13" s="1129"/>
      <c r="J13" s="1130"/>
      <c r="K13" s="267" t="s">
        <v>473</v>
      </c>
      <c r="L13" s="268" t="s">
        <v>473</v>
      </c>
      <c r="M13" s="269" t="s">
        <v>473</v>
      </c>
      <c r="N13" s="270" t="s">
        <v>473</v>
      </c>
    </row>
    <row r="14" spans="1:16" ht="13.5" customHeight="1">
      <c r="A14" s="248"/>
      <c r="B14" s="244"/>
      <c r="C14" s="244"/>
      <c r="D14" s="244"/>
      <c r="E14" s="244"/>
      <c r="F14" s="244"/>
      <c r="G14" s="1128" t="s">
        <v>475</v>
      </c>
      <c r="H14" s="1129"/>
      <c r="I14" s="1129"/>
      <c r="J14" s="1130"/>
      <c r="K14" s="267" t="s">
        <v>473</v>
      </c>
      <c r="L14" s="268" t="s">
        <v>473</v>
      </c>
      <c r="M14" s="269">
        <v>6543</v>
      </c>
      <c r="N14" s="270" t="s">
        <v>473</v>
      </c>
    </row>
    <row r="15" spans="1:16" ht="13.5" customHeight="1">
      <c r="A15" s="248"/>
      <c r="B15" s="244"/>
      <c r="C15" s="244"/>
      <c r="D15" s="244"/>
      <c r="E15" s="244"/>
      <c r="F15" s="244"/>
      <c r="G15" s="1128" t="s">
        <v>476</v>
      </c>
      <c r="H15" s="1129"/>
      <c r="I15" s="1129"/>
      <c r="J15" s="1130"/>
      <c r="K15" s="267">
        <v>16638</v>
      </c>
      <c r="L15" s="268">
        <v>9546</v>
      </c>
      <c r="M15" s="269">
        <v>3878</v>
      </c>
      <c r="N15" s="270">
        <v>146.19999999999999</v>
      </c>
    </row>
    <row r="16" spans="1:16">
      <c r="A16" s="248"/>
      <c r="B16" s="244"/>
      <c r="C16" s="244"/>
      <c r="D16" s="244"/>
      <c r="E16" s="244"/>
      <c r="F16" s="244"/>
      <c r="G16" s="1131" t="s">
        <v>477</v>
      </c>
      <c r="H16" s="1132"/>
      <c r="I16" s="1132"/>
      <c r="J16" s="1133"/>
      <c r="K16" s="268">
        <v>-56612</v>
      </c>
      <c r="L16" s="268">
        <v>-32480</v>
      </c>
      <c r="M16" s="269">
        <v>-17821</v>
      </c>
      <c r="N16" s="270">
        <v>82.3</v>
      </c>
    </row>
    <row r="17" spans="1:16">
      <c r="A17" s="248"/>
      <c r="B17" s="244"/>
      <c r="C17" s="244"/>
      <c r="D17" s="244"/>
      <c r="E17" s="244"/>
      <c r="F17" s="244"/>
      <c r="G17" s="1131" t="s">
        <v>170</v>
      </c>
      <c r="H17" s="1132"/>
      <c r="I17" s="1132"/>
      <c r="J17" s="1133"/>
      <c r="K17" s="268">
        <v>606888</v>
      </c>
      <c r="L17" s="268">
        <v>348186</v>
      </c>
      <c r="M17" s="269">
        <v>191267</v>
      </c>
      <c r="N17" s="270">
        <v>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4" t="s">
        <v>482</v>
      </c>
      <c r="H21" s="1135"/>
      <c r="I21" s="1135"/>
      <c r="J21" s="1136"/>
      <c r="K21" s="280">
        <v>28.11</v>
      </c>
      <c r="L21" s="281">
        <v>17.39</v>
      </c>
      <c r="M21" s="282">
        <v>10.72</v>
      </c>
      <c r="N21" s="249"/>
      <c r="O21" s="283"/>
      <c r="P21" s="279"/>
    </row>
    <row r="22" spans="1:16" s="284" customFormat="1">
      <c r="A22" s="279"/>
      <c r="B22" s="249"/>
      <c r="C22" s="249"/>
      <c r="D22" s="249"/>
      <c r="E22" s="249"/>
      <c r="F22" s="249"/>
      <c r="G22" s="1134" t="s">
        <v>483</v>
      </c>
      <c r="H22" s="1135"/>
      <c r="I22" s="1135"/>
      <c r="J22" s="1136"/>
      <c r="K22" s="285">
        <v>99</v>
      </c>
      <c r="L22" s="286">
        <v>93.7</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6" t="s">
        <v>464</v>
      </c>
      <c r="L30" s="254"/>
      <c r="M30" s="255" t="s">
        <v>465</v>
      </c>
      <c r="N30" s="256"/>
    </row>
    <row r="31" spans="1:16">
      <c r="A31" s="248"/>
      <c r="B31" s="244"/>
      <c r="C31" s="244"/>
      <c r="D31" s="244"/>
      <c r="E31" s="244"/>
      <c r="F31" s="244"/>
      <c r="G31" s="257"/>
      <c r="H31" s="258"/>
      <c r="I31" s="258"/>
      <c r="J31" s="259"/>
      <c r="K31" s="1127"/>
      <c r="L31" s="260" t="s">
        <v>466</v>
      </c>
      <c r="M31" s="261" t="s">
        <v>467</v>
      </c>
      <c r="N31" s="262" t="s">
        <v>468</v>
      </c>
    </row>
    <row r="32" spans="1:16" ht="27" customHeight="1">
      <c r="A32" s="248"/>
      <c r="B32" s="244"/>
      <c r="C32" s="244"/>
      <c r="D32" s="244"/>
      <c r="E32" s="244"/>
      <c r="F32" s="244"/>
      <c r="G32" s="1112" t="s">
        <v>487</v>
      </c>
      <c r="H32" s="1113"/>
      <c r="I32" s="1113"/>
      <c r="J32" s="1114"/>
      <c r="K32" s="294">
        <v>536650</v>
      </c>
      <c r="L32" s="294">
        <v>307889</v>
      </c>
      <c r="M32" s="295">
        <v>118563</v>
      </c>
      <c r="N32" s="296">
        <v>159.69999999999999</v>
      </c>
    </row>
    <row r="33" spans="1:16" ht="13.5" customHeight="1">
      <c r="A33" s="248"/>
      <c r="B33" s="244"/>
      <c r="C33" s="244"/>
      <c r="D33" s="244"/>
      <c r="E33" s="244"/>
      <c r="F33" s="244"/>
      <c r="G33" s="1112" t="s">
        <v>488</v>
      </c>
      <c r="H33" s="1113"/>
      <c r="I33" s="1113"/>
      <c r="J33" s="1114"/>
      <c r="K33" s="294" t="s">
        <v>473</v>
      </c>
      <c r="L33" s="294" t="s">
        <v>473</v>
      </c>
      <c r="M33" s="295" t="s">
        <v>473</v>
      </c>
      <c r="N33" s="296" t="s">
        <v>473</v>
      </c>
    </row>
    <row r="34" spans="1:16" ht="27" customHeight="1">
      <c r="A34" s="248"/>
      <c r="B34" s="244"/>
      <c r="C34" s="244"/>
      <c r="D34" s="244"/>
      <c r="E34" s="244"/>
      <c r="F34" s="244"/>
      <c r="G34" s="1112" t="s">
        <v>489</v>
      </c>
      <c r="H34" s="1113"/>
      <c r="I34" s="1113"/>
      <c r="J34" s="1114"/>
      <c r="K34" s="294" t="s">
        <v>473</v>
      </c>
      <c r="L34" s="294" t="s">
        <v>473</v>
      </c>
      <c r="M34" s="295" t="s">
        <v>473</v>
      </c>
      <c r="N34" s="296" t="s">
        <v>473</v>
      </c>
    </row>
    <row r="35" spans="1:16" ht="27" customHeight="1">
      <c r="A35" s="248"/>
      <c r="B35" s="244"/>
      <c r="C35" s="244"/>
      <c r="D35" s="244"/>
      <c r="E35" s="244"/>
      <c r="F35" s="244"/>
      <c r="G35" s="1112" t="s">
        <v>490</v>
      </c>
      <c r="H35" s="1113"/>
      <c r="I35" s="1113"/>
      <c r="J35" s="1114"/>
      <c r="K35" s="294">
        <v>56476</v>
      </c>
      <c r="L35" s="294">
        <v>32402</v>
      </c>
      <c r="M35" s="295">
        <v>28838</v>
      </c>
      <c r="N35" s="296">
        <v>12.4</v>
      </c>
    </row>
    <row r="36" spans="1:16" ht="27" customHeight="1">
      <c r="A36" s="248"/>
      <c r="B36" s="244"/>
      <c r="C36" s="244"/>
      <c r="D36" s="244"/>
      <c r="E36" s="244"/>
      <c r="F36" s="244"/>
      <c r="G36" s="1112" t="s">
        <v>491</v>
      </c>
      <c r="H36" s="1113"/>
      <c r="I36" s="1113"/>
      <c r="J36" s="1114"/>
      <c r="K36" s="294">
        <v>41664</v>
      </c>
      <c r="L36" s="294">
        <v>23904</v>
      </c>
      <c r="M36" s="295">
        <v>4559</v>
      </c>
      <c r="N36" s="296">
        <v>424.3</v>
      </c>
    </row>
    <row r="37" spans="1:16" ht="13.5" customHeight="1">
      <c r="A37" s="248"/>
      <c r="B37" s="244"/>
      <c r="C37" s="244"/>
      <c r="D37" s="244"/>
      <c r="E37" s="244"/>
      <c r="F37" s="244"/>
      <c r="G37" s="1112" t="s">
        <v>492</v>
      </c>
      <c r="H37" s="1113"/>
      <c r="I37" s="1113"/>
      <c r="J37" s="1114"/>
      <c r="K37" s="294">
        <v>1885</v>
      </c>
      <c r="L37" s="294">
        <v>1081</v>
      </c>
      <c r="M37" s="295">
        <v>1134</v>
      </c>
      <c r="N37" s="296">
        <v>-4.7</v>
      </c>
    </row>
    <row r="38" spans="1:16" ht="27" customHeight="1">
      <c r="A38" s="248"/>
      <c r="B38" s="244"/>
      <c r="C38" s="244"/>
      <c r="D38" s="244"/>
      <c r="E38" s="244"/>
      <c r="F38" s="244"/>
      <c r="G38" s="1115" t="s">
        <v>493</v>
      </c>
      <c r="H38" s="1116"/>
      <c r="I38" s="1116"/>
      <c r="J38" s="1117"/>
      <c r="K38" s="297">
        <v>1732</v>
      </c>
      <c r="L38" s="297">
        <v>994</v>
      </c>
      <c r="M38" s="298">
        <v>64</v>
      </c>
      <c r="N38" s="299">
        <v>1453.1</v>
      </c>
      <c r="O38" s="293"/>
    </row>
    <row r="39" spans="1:16">
      <c r="A39" s="248"/>
      <c r="B39" s="244"/>
      <c r="C39" s="244"/>
      <c r="D39" s="244"/>
      <c r="E39" s="244"/>
      <c r="F39" s="244"/>
      <c r="G39" s="1115" t="s">
        <v>494</v>
      </c>
      <c r="H39" s="1116"/>
      <c r="I39" s="1116"/>
      <c r="J39" s="1117"/>
      <c r="K39" s="300">
        <v>-65009</v>
      </c>
      <c r="L39" s="300">
        <v>-37297</v>
      </c>
      <c r="M39" s="301">
        <v>-3486</v>
      </c>
      <c r="N39" s="302">
        <v>969.9</v>
      </c>
      <c r="O39" s="293"/>
    </row>
    <row r="40" spans="1:16" ht="27" customHeight="1">
      <c r="A40" s="248"/>
      <c r="B40" s="244"/>
      <c r="C40" s="244"/>
      <c r="D40" s="244"/>
      <c r="E40" s="244"/>
      <c r="F40" s="244"/>
      <c r="G40" s="1112" t="s">
        <v>495</v>
      </c>
      <c r="H40" s="1113"/>
      <c r="I40" s="1113"/>
      <c r="J40" s="1114"/>
      <c r="K40" s="300">
        <v>-405373</v>
      </c>
      <c r="L40" s="300">
        <v>-232572</v>
      </c>
      <c r="M40" s="301">
        <v>-111332</v>
      </c>
      <c r="N40" s="302">
        <v>108.9</v>
      </c>
      <c r="O40" s="293"/>
    </row>
    <row r="41" spans="1:16">
      <c r="A41" s="248"/>
      <c r="B41" s="244"/>
      <c r="C41" s="244"/>
      <c r="D41" s="244"/>
      <c r="E41" s="244"/>
      <c r="F41" s="244"/>
      <c r="G41" s="1118" t="s">
        <v>280</v>
      </c>
      <c r="H41" s="1119"/>
      <c r="I41" s="1119"/>
      <c r="J41" s="1120"/>
      <c r="K41" s="294">
        <v>168025</v>
      </c>
      <c r="L41" s="300">
        <v>96400</v>
      </c>
      <c r="M41" s="301">
        <v>38340</v>
      </c>
      <c r="N41" s="302">
        <v>151.4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1" t="s">
        <v>464</v>
      </c>
      <c r="J49" s="1123" t="s">
        <v>499</v>
      </c>
      <c r="K49" s="1124"/>
      <c r="L49" s="1124"/>
      <c r="M49" s="1124"/>
      <c r="N49" s="1125"/>
    </row>
    <row r="50" spans="1:14">
      <c r="A50" s="248"/>
      <c r="B50" s="244"/>
      <c r="C50" s="244"/>
      <c r="D50" s="244"/>
      <c r="E50" s="244"/>
      <c r="F50" s="244"/>
      <c r="G50" s="312"/>
      <c r="H50" s="313"/>
      <c r="I50" s="1122"/>
      <c r="J50" s="314" t="s">
        <v>500</v>
      </c>
      <c r="K50" s="315" t="s">
        <v>501</v>
      </c>
      <c r="L50" s="316" t="s">
        <v>502</v>
      </c>
      <c r="M50" s="317" t="s">
        <v>503</v>
      </c>
      <c r="N50" s="318" t="s">
        <v>504</v>
      </c>
    </row>
    <row r="51" spans="1:14">
      <c r="A51" s="248"/>
      <c r="B51" s="244"/>
      <c r="C51" s="244"/>
      <c r="D51" s="244"/>
      <c r="E51" s="244"/>
      <c r="F51" s="244"/>
      <c r="G51" s="310" t="s">
        <v>505</v>
      </c>
      <c r="H51" s="311"/>
      <c r="I51" s="319">
        <v>1093121</v>
      </c>
      <c r="J51" s="320">
        <v>584557</v>
      </c>
      <c r="K51" s="321">
        <v>80.099999999999994</v>
      </c>
      <c r="L51" s="322">
        <v>262834</v>
      </c>
      <c r="M51" s="323">
        <v>48.9</v>
      </c>
      <c r="N51" s="324">
        <v>31.2</v>
      </c>
    </row>
    <row r="52" spans="1:14">
      <c r="A52" s="248"/>
      <c r="B52" s="244"/>
      <c r="C52" s="244"/>
      <c r="D52" s="244"/>
      <c r="E52" s="244"/>
      <c r="F52" s="244"/>
      <c r="G52" s="325"/>
      <c r="H52" s="326" t="s">
        <v>506</v>
      </c>
      <c r="I52" s="327">
        <v>467559</v>
      </c>
      <c r="J52" s="328">
        <v>250032</v>
      </c>
      <c r="K52" s="329">
        <v>106</v>
      </c>
      <c r="L52" s="330">
        <v>147509</v>
      </c>
      <c r="M52" s="331">
        <v>95.6</v>
      </c>
      <c r="N52" s="332">
        <v>10.4</v>
      </c>
    </row>
    <row r="53" spans="1:14">
      <c r="A53" s="248"/>
      <c r="B53" s="244"/>
      <c r="C53" s="244"/>
      <c r="D53" s="244"/>
      <c r="E53" s="244"/>
      <c r="F53" s="244"/>
      <c r="G53" s="310" t="s">
        <v>507</v>
      </c>
      <c r="H53" s="311"/>
      <c r="I53" s="319">
        <v>1608815</v>
      </c>
      <c r="J53" s="320">
        <v>869630</v>
      </c>
      <c r="K53" s="321">
        <v>48.8</v>
      </c>
      <c r="L53" s="322">
        <v>334234</v>
      </c>
      <c r="M53" s="323">
        <v>27.2</v>
      </c>
      <c r="N53" s="324">
        <v>21.6</v>
      </c>
    </row>
    <row r="54" spans="1:14">
      <c r="A54" s="248"/>
      <c r="B54" s="244"/>
      <c r="C54" s="244"/>
      <c r="D54" s="244"/>
      <c r="E54" s="244"/>
      <c r="F54" s="244"/>
      <c r="G54" s="325"/>
      <c r="H54" s="326" t="s">
        <v>506</v>
      </c>
      <c r="I54" s="327">
        <v>404827</v>
      </c>
      <c r="J54" s="328">
        <v>218825</v>
      </c>
      <c r="K54" s="329">
        <v>-12.5</v>
      </c>
      <c r="L54" s="330">
        <v>135366</v>
      </c>
      <c r="M54" s="331">
        <v>-8.1999999999999993</v>
      </c>
      <c r="N54" s="332">
        <v>-4.3</v>
      </c>
    </row>
    <row r="55" spans="1:14">
      <c r="A55" s="248"/>
      <c r="B55" s="244"/>
      <c r="C55" s="244"/>
      <c r="D55" s="244"/>
      <c r="E55" s="244"/>
      <c r="F55" s="244"/>
      <c r="G55" s="310" t="s">
        <v>508</v>
      </c>
      <c r="H55" s="311"/>
      <c r="I55" s="319">
        <v>772047</v>
      </c>
      <c r="J55" s="320">
        <v>425370</v>
      </c>
      <c r="K55" s="321">
        <v>-51.1</v>
      </c>
      <c r="L55" s="322">
        <v>201428</v>
      </c>
      <c r="M55" s="323">
        <v>-39.700000000000003</v>
      </c>
      <c r="N55" s="324">
        <v>-11.4</v>
      </c>
    </row>
    <row r="56" spans="1:14">
      <c r="A56" s="248"/>
      <c r="B56" s="244"/>
      <c r="C56" s="244"/>
      <c r="D56" s="244"/>
      <c r="E56" s="244"/>
      <c r="F56" s="244"/>
      <c r="G56" s="325"/>
      <c r="H56" s="326" t="s">
        <v>506</v>
      </c>
      <c r="I56" s="327">
        <v>383847</v>
      </c>
      <c r="J56" s="328">
        <v>211486</v>
      </c>
      <c r="K56" s="329">
        <v>-3.4</v>
      </c>
      <c r="L56" s="330">
        <v>118373</v>
      </c>
      <c r="M56" s="331">
        <v>-12.6</v>
      </c>
      <c r="N56" s="332">
        <v>9.1999999999999993</v>
      </c>
    </row>
    <row r="57" spans="1:14">
      <c r="A57" s="248"/>
      <c r="B57" s="244"/>
      <c r="C57" s="244"/>
      <c r="D57" s="244"/>
      <c r="E57" s="244"/>
      <c r="F57" s="244"/>
      <c r="G57" s="310" t="s">
        <v>509</v>
      </c>
      <c r="H57" s="311"/>
      <c r="I57" s="319">
        <v>748515</v>
      </c>
      <c r="J57" s="320">
        <v>420278</v>
      </c>
      <c r="K57" s="321">
        <v>-1.2</v>
      </c>
      <c r="L57" s="322">
        <v>221823</v>
      </c>
      <c r="M57" s="323">
        <v>10.1</v>
      </c>
      <c r="N57" s="324">
        <v>-11.3</v>
      </c>
    </row>
    <row r="58" spans="1:14">
      <c r="A58" s="248"/>
      <c r="B58" s="244"/>
      <c r="C58" s="244"/>
      <c r="D58" s="244"/>
      <c r="E58" s="244"/>
      <c r="F58" s="244"/>
      <c r="G58" s="325"/>
      <c r="H58" s="326" t="s">
        <v>506</v>
      </c>
      <c r="I58" s="327">
        <v>264897</v>
      </c>
      <c r="J58" s="328">
        <v>148735</v>
      </c>
      <c r="K58" s="329">
        <v>-29.7</v>
      </c>
      <c r="L58" s="330">
        <v>104431</v>
      </c>
      <c r="M58" s="331">
        <v>-11.8</v>
      </c>
      <c r="N58" s="332">
        <v>-17.899999999999999</v>
      </c>
    </row>
    <row r="59" spans="1:14">
      <c r="A59" s="248"/>
      <c r="B59" s="244"/>
      <c r="C59" s="244"/>
      <c r="D59" s="244"/>
      <c r="E59" s="244"/>
      <c r="F59" s="244"/>
      <c r="G59" s="310" t="s">
        <v>510</v>
      </c>
      <c r="H59" s="311"/>
      <c r="I59" s="319">
        <v>1414722</v>
      </c>
      <c r="J59" s="320">
        <v>811659</v>
      </c>
      <c r="K59" s="321">
        <v>93.1</v>
      </c>
      <c r="L59" s="322">
        <v>263041</v>
      </c>
      <c r="M59" s="323">
        <v>18.600000000000001</v>
      </c>
      <c r="N59" s="324">
        <v>74.5</v>
      </c>
    </row>
    <row r="60" spans="1:14">
      <c r="A60" s="248"/>
      <c r="B60" s="244"/>
      <c r="C60" s="244"/>
      <c r="D60" s="244"/>
      <c r="E60" s="244"/>
      <c r="F60" s="244"/>
      <c r="G60" s="325"/>
      <c r="H60" s="326" t="s">
        <v>506</v>
      </c>
      <c r="I60" s="333">
        <v>430875</v>
      </c>
      <c r="J60" s="328">
        <v>247203</v>
      </c>
      <c r="K60" s="329">
        <v>66.2</v>
      </c>
      <c r="L60" s="330">
        <v>103171</v>
      </c>
      <c r="M60" s="331">
        <v>-1.2</v>
      </c>
      <c r="N60" s="332">
        <v>67.400000000000006</v>
      </c>
    </row>
    <row r="61" spans="1:14">
      <c r="A61" s="248"/>
      <c r="B61" s="244"/>
      <c r="C61" s="244"/>
      <c r="D61" s="244"/>
      <c r="E61" s="244"/>
      <c r="F61" s="244"/>
      <c r="G61" s="310" t="s">
        <v>511</v>
      </c>
      <c r="H61" s="334"/>
      <c r="I61" s="335">
        <v>1127444</v>
      </c>
      <c r="J61" s="336">
        <v>622299</v>
      </c>
      <c r="K61" s="337">
        <v>33.9</v>
      </c>
      <c r="L61" s="338">
        <v>256672</v>
      </c>
      <c r="M61" s="339">
        <v>13</v>
      </c>
      <c r="N61" s="324">
        <v>20.9</v>
      </c>
    </row>
    <row r="62" spans="1:14">
      <c r="A62" s="248"/>
      <c r="B62" s="244"/>
      <c r="C62" s="244"/>
      <c r="D62" s="244"/>
      <c r="E62" s="244"/>
      <c r="F62" s="244"/>
      <c r="G62" s="325"/>
      <c r="H62" s="326" t="s">
        <v>506</v>
      </c>
      <c r="I62" s="327">
        <v>390401</v>
      </c>
      <c r="J62" s="328">
        <v>215256</v>
      </c>
      <c r="K62" s="329">
        <v>25.3</v>
      </c>
      <c r="L62" s="330">
        <v>121770</v>
      </c>
      <c r="M62" s="331">
        <v>12.4</v>
      </c>
      <c r="N62" s="332">
        <v>12.9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31.4</v>
      </c>
      <c r="G47" s="12">
        <v>29.65</v>
      </c>
      <c r="H47" s="12">
        <v>35.15</v>
      </c>
      <c r="I47" s="12">
        <v>33.14</v>
      </c>
      <c r="J47" s="13">
        <v>36.86</v>
      </c>
    </row>
    <row r="48" spans="2:10" ht="57.75" customHeight="1">
      <c r="B48" s="14"/>
      <c r="C48" s="1139" t="s">
        <v>4</v>
      </c>
      <c r="D48" s="1139"/>
      <c r="E48" s="1140"/>
      <c r="F48" s="15">
        <v>7.2</v>
      </c>
      <c r="G48" s="16">
        <v>6.57</v>
      </c>
      <c r="H48" s="16">
        <v>7.18</v>
      </c>
      <c r="I48" s="16">
        <v>4.6500000000000004</v>
      </c>
      <c r="J48" s="17">
        <v>8.1199999999999992</v>
      </c>
    </row>
    <row r="49" spans="2:10" ht="57.75" customHeight="1" thickBot="1">
      <c r="B49" s="18"/>
      <c r="C49" s="1141" t="s">
        <v>5</v>
      </c>
      <c r="D49" s="1141"/>
      <c r="E49" s="1142"/>
      <c r="F49" s="19">
        <v>7.07</v>
      </c>
      <c r="G49" s="20" t="s">
        <v>518</v>
      </c>
      <c r="H49" s="20">
        <v>5.28</v>
      </c>
      <c r="I49" s="20" t="s">
        <v>519</v>
      </c>
      <c r="J49" s="21">
        <v>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7.2</v>
      </c>
      <c r="G34" s="33">
        <v>6.57</v>
      </c>
      <c r="H34" s="33">
        <v>7.18</v>
      </c>
      <c r="I34" s="33">
        <v>4.6500000000000004</v>
      </c>
      <c r="J34" s="34">
        <v>8.33</v>
      </c>
      <c r="K34" s="22"/>
      <c r="L34" s="22"/>
      <c r="M34" s="22"/>
      <c r="N34" s="22"/>
      <c r="O34" s="22"/>
      <c r="P34" s="22"/>
    </row>
    <row r="35" spans="1:16" ht="39" customHeight="1">
      <c r="A35" s="22"/>
      <c r="B35" s="35"/>
      <c r="C35" s="1143" t="s">
        <v>521</v>
      </c>
      <c r="D35" s="1144"/>
      <c r="E35" s="1145"/>
      <c r="F35" s="36">
        <v>0.81</v>
      </c>
      <c r="G35" s="37">
        <v>0</v>
      </c>
      <c r="H35" s="37">
        <v>0.68</v>
      </c>
      <c r="I35" s="37">
        <v>0.5</v>
      </c>
      <c r="J35" s="38">
        <v>0.28000000000000003</v>
      </c>
      <c r="K35" s="22"/>
      <c r="L35" s="22"/>
      <c r="M35" s="22"/>
      <c r="N35" s="22"/>
      <c r="O35" s="22"/>
      <c r="P35" s="22"/>
    </row>
    <row r="36" spans="1:16" ht="39" customHeight="1">
      <c r="A36" s="22"/>
      <c r="B36" s="35"/>
      <c r="C36" s="1143" t="s">
        <v>522</v>
      </c>
      <c r="D36" s="1144"/>
      <c r="E36" s="1145"/>
      <c r="F36" s="36">
        <v>0</v>
      </c>
      <c r="G36" s="37">
        <v>0.01</v>
      </c>
      <c r="H36" s="37">
        <v>0.01</v>
      </c>
      <c r="I36" s="37">
        <v>0</v>
      </c>
      <c r="J36" s="38">
        <v>0</v>
      </c>
      <c r="K36" s="22"/>
      <c r="L36" s="22"/>
      <c r="M36" s="22"/>
      <c r="N36" s="22"/>
      <c r="O36" s="22"/>
      <c r="P36" s="22"/>
    </row>
    <row r="37" spans="1:16" ht="39" customHeight="1">
      <c r="A37" s="22"/>
      <c r="B37" s="35"/>
      <c r="C37" s="1143" t="s">
        <v>523</v>
      </c>
      <c r="D37" s="1144"/>
      <c r="E37" s="1145"/>
      <c r="F37" s="36">
        <v>0.27</v>
      </c>
      <c r="G37" s="37">
        <v>7.0000000000000007E-2</v>
      </c>
      <c r="H37" s="37">
        <v>0.02</v>
      </c>
      <c r="I37" s="37">
        <v>0</v>
      </c>
      <c r="J37" s="38">
        <v>0</v>
      </c>
      <c r="K37" s="22"/>
      <c r="L37" s="22"/>
      <c r="M37" s="22"/>
      <c r="N37" s="22"/>
      <c r="O37" s="22"/>
      <c r="P37" s="22"/>
    </row>
    <row r="38" spans="1:16" ht="39" customHeight="1">
      <c r="A38" s="22"/>
      <c r="B38" s="35"/>
      <c r="C38" s="1143" t="s">
        <v>524</v>
      </c>
      <c r="D38" s="1144"/>
      <c r="E38" s="1145"/>
      <c r="F38" s="36">
        <v>0.01</v>
      </c>
      <c r="G38" s="37">
        <v>0.08</v>
      </c>
      <c r="H38" s="37">
        <v>0</v>
      </c>
      <c r="I38" s="37">
        <v>0.02</v>
      </c>
      <c r="J38" s="38">
        <v>0</v>
      </c>
      <c r="K38" s="22"/>
      <c r="L38" s="22"/>
      <c r="M38" s="22"/>
      <c r="N38" s="22"/>
      <c r="O38" s="22"/>
      <c r="P38" s="22"/>
    </row>
    <row r="39" spans="1:16" ht="39" customHeight="1">
      <c r="A39" s="22"/>
      <c r="B39" s="35"/>
      <c r="C39" s="1143" t="s">
        <v>525</v>
      </c>
      <c r="D39" s="1144"/>
      <c r="E39" s="1145"/>
      <c r="F39" s="36">
        <v>0</v>
      </c>
      <c r="G39" s="37">
        <v>0</v>
      </c>
      <c r="H39" s="37">
        <v>0</v>
      </c>
      <c r="I39" s="37">
        <v>0.01</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527</v>
      </c>
      <c r="D43" s="1147"/>
      <c r="E43" s="1148"/>
      <c r="F43" s="41">
        <v>0</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584</v>
      </c>
      <c r="L45" s="60">
        <v>600</v>
      </c>
      <c r="M45" s="60">
        <v>591</v>
      </c>
      <c r="N45" s="60">
        <v>551</v>
      </c>
      <c r="O45" s="61">
        <v>537</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48</v>
      </c>
      <c r="L48" s="64">
        <v>41</v>
      </c>
      <c r="M48" s="64">
        <v>44</v>
      </c>
      <c r="N48" s="64">
        <v>50</v>
      </c>
      <c r="O48" s="65">
        <v>56</v>
      </c>
      <c r="P48" s="48"/>
      <c r="Q48" s="48"/>
      <c r="R48" s="48"/>
      <c r="S48" s="48"/>
      <c r="T48" s="48"/>
      <c r="U48" s="48"/>
    </row>
    <row r="49" spans="1:21" ht="30.75" customHeight="1">
      <c r="A49" s="48"/>
      <c r="B49" s="1161"/>
      <c r="C49" s="1162"/>
      <c r="D49" s="62"/>
      <c r="E49" s="1153" t="s">
        <v>15</v>
      </c>
      <c r="F49" s="1153"/>
      <c r="G49" s="1153"/>
      <c r="H49" s="1153"/>
      <c r="I49" s="1153"/>
      <c r="J49" s="1154"/>
      <c r="K49" s="63">
        <v>48</v>
      </c>
      <c r="L49" s="64">
        <v>48</v>
      </c>
      <c r="M49" s="64">
        <v>44</v>
      </c>
      <c r="N49" s="64">
        <v>42</v>
      </c>
      <c r="O49" s="65">
        <v>42</v>
      </c>
      <c r="P49" s="48"/>
      <c r="Q49" s="48"/>
      <c r="R49" s="48"/>
      <c r="S49" s="48"/>
      <c r="T49" s="48"/>
      <c r="U49" s="48"/>
    </row>
    <row r="50" spans="1:21" ht="30.75" customHeight="1">
      <c r="A50" s="48"/>
      <c r="B50" s="1161"/>
      <c r="C50" s="1162"/>
      <c r="D50" s="62"/>
      <c r="E50" s="1153" t="s">
        <v>16</v>
      </c>
      <c r="F50" s="1153"/>
      <c r="G50" s="1153"/>
      <c r="H50" s="1153"/>
      <c r="I50" s="1153"/>
      <c r="J50" s="1154"/>
      <c r="K50" s="63">
        <v>4</v>
      </c>
      <c r="L50" s="64">
        <v>4</v>
      </c>
      <c r="M50" s="64">
        <v>4</v>
      </c>
      <c r="N50" s="64">
        <v>2</v>
      </c>
      <c r="O50" s="65">
        <v>2</v>
      </c>
      <c r="P50" s="48"/>
      <c r="Q50" s="48"/>
      <c r="R50" s="48"/>
      <c r="S50" s="48"/>
      <c r="T50" s="48"/>
      <c r="U50" s="48"/>
    </row>
    <row r="51" spans="1:21" ht="30.75" customHeight="1">
      <c r="A51" s="48"/>
      <c r="B51" s="1163"/>
      <c r="C51" s="1164"/>
      <c r="D51" s="66"/>
      <c r="E51" s="1153" t="s">
        <v>17</v>
      </c>
      <c r="F51" s="1153"/>
      <c r="G51" s="1153"/>
      <c r="H51" s="1153"/>
      <c r="I51" s="1153"/>
      <c r="J51" s="1154"/>
      <c r="K51" s="63">
        <v>0</v>
      </c>
      <c r="L51" s="64">
        <v>1</v>
      </c>
      <c r="M51" s="64">
        <v>1</v>
      </c>
      <c r="N51" s="64">
        <v>0</v>
      </c>
      <c r="O51" s="65">
        <v>2</v>
      </c>
      <c r="P51" s="48"/>
      <c r="Q51" s="48"/>
      <c r="R51" s="48"/>
      <c r="S51" s="48"/>
      <c r="T51" s="48"/>
      <c r="U51" s="48"/>
    </row>
    <row r="52" spans="1:21" ht="30.75" customHeight="1">
      <c r="A52" s="48"/>
      <c r="B52" s="1151" t="s">
        <v>18</v>
      </c>
      <c r="C52" s="1152"/>
      <c r="D52" s="66"/>
      <c r="E52" s="1153" t="s">
        <v>19</v>
      </c>
      <c r="F52" s="1153"/>
      <c r="G52" s="1153"/>
      <c r="H52" s="1153"/>
      <c r="I52" s="1153"/>
      <c r="J52" s="1154"/>
      <c r="K52" s="63">
        <v>498</v>
      </c>
      <c r="L52" s="64">
        <v>517</v>
      </c>
      <c r="M52" s="64">
        <v>512</v>
      </c>
      <c r="N52" s="64">
        <v>479</v>
      </c>
      <c r="O52" s="65">
        <v>471</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186</v>
      </c>
      <c r="L53" s="69">
        <v>177</v>
      </c>
      <c r="M53" s="69">
        <v>172</v>
      </c>
      <c r="N53" s="69">
        <v>166</v>
      </c>
      <c r="O53" s="70">
        <v>168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79" t="s">
        <v>23</v>
      </c>
      <c r="C41" s="1180"/>
      <c r="D41" s="81"/>
      <c r="E41" s="1181" t="s">
        <v>24</v>
      </c>
      <c r="F41" s="1181"/>
      <c r="G41" s="1181"/>
      <c r="H41" s="1182"/>
      <c r="I41" s="82">
        <v>5026</v>
      </c>
      <c r="J41" s="83">
        <v>5095</v>
      </c>
      <c r="K41" s="83">
        <v>5052</v>
      </c>
      <c r="L41" s="83">
        <v>5040</v>
      </c>
      <c r="M41" s="84">
        <v>5195</v>
      </c>
    </row>
    <row r="42" spans="2:13" ht="27.75" customHeight="1">
      <c r="B42" s="1169"/>
      <c r="C42" s="1170"/>
      <c r="D42" s="85"/>
      <c r="E42" s="1173" t="s">
        <v>25</v>
      </c>
      <c r="F42" s="1173"/>
      <c r="G42" s="1173"/>
      <c r="H42" s="1174"/>
      <c r="I42" s="86">
        <v>48</v>
      </c>
      <c r="J42" s="87">
        <v>42</v>
      </c>
      <c r="K42" s="87">
        <v>37</v>
      </c>
      <c r="L42" s="87">
        <v>32</v>
      </c>
      <c r="M42" s="88">
        <v>27</v>
      </c>
    </row>
    <row r="43" spans="2:13" ht="27.75" customHeight="1">
      <c r="B43" s="1169"/>
      <c r="C43" s="1170"/>
      <c r="D43" s="85"/>
      <c r="E43" s="1173" t="s">
        <v>26</v>
      </c>
      <c r="F43" s="1173"/>
      <c r="G43" s="1173"/>
      <c r="H43" s="1174"/>
      <c r="I43" s="86">
        <v>716</v>
      </c>
      <c r="J43" s="87">
        <v>772</v>
      </c>
      <c r="K43" s="87">
        <v>812</v>
      </c>
      <c r="L43" s="87">
        <v>866</v>
      </c>
      <c r="M43" s="88">
        <v>896</v>
      </c>
    </row>
    <row r="44" spans="2:13" ht="27.75" customHeight="1">
      <c r="B44" s="1169"/>
      <c r="C44" s="1170"/>
      <c r="D44" s="85"/>
      <c r="E44" s="1173" t="s">
        <v>27</v>
      </c>
      <c r="F44" s="1173"/>
      <c r="G44" s="1173"/>
      <c r="H44" s="1174"/>
      <c r="I44" s="86">
        <v>299</v>
      </c>
      <c r="J44" s="87">
        <v>255</v>
      </c>
      <c r="K44" s="87">
        <v>211</v>
      </c>
      <c r="L44" s="87">
        <v>172</v>
      </c>
      <c r="M44" s="88">
        <v>132</v>
      </c>
    </row>
    <row r="45" spans="2:13" ht="27.75" customHeight="1">
      <c r="B45" s="1169"/>
      <c r="C45" s="1170"/>
      <c r="D45" s="85"/>
      <c r="E45" s="1173" t="s">
        <v>28</v>
      </c>
      <c r="F45" s="1173"/>
      <c r="G45" s="1173"/>
      <c r="H45" s="1174"/>
      <c r="I45" s="86">
        <v>467</v>
      </c>
      <c r="J45" s="87">
        <v>475</v>
      </c>
      <c r="K45" s="87">
        <v>432</v>
      </c>
      <c r="L45" s="87">
        <v>412</v>
      </c>
      <c r="M45" s="88">
        <v>404</v>
      </c>
    </row>
    <row r="46" spans="2:13" ht="27.75" customHeight="1">
      <c r="B46" s="1169"/>
      <c r="C46" s="1170"/>
      <c r="D46" s="85"/>
      <c r="E46" s="1173" t="s">
        <v>29</v>
      </c>
      <c r="F46" s="1173"/>
      <c r="G46" s="1173"/>
      <c r="H46" s="1174"/>
      <c r="I46" s="86" t="s">
        <v>473</v>
      </c>
      <c r="J46" s="87" t="s">
        <v>473</v>
      </c>
      <c r="K46" s="87" t="s">
        <v>473</v>
      </c>
      <c r="L46" s="87" t="s">
        <v>473</v>
      </c>
      <c r="M46" s="88" t="s">
        <v>473</v>
      </c>
    </row>
    <row r="47" spans="2:13" ht="27.75" customHeight="1">
      <c r="B47" s="1169"/>
      <c r="C47" s="1170"/>
      <c r="D47" s="85"/>
      <c r="E47" s="1173" t="s">
        <v>30</v>
      </c>
      <c r="F47" s="1173"/>
      <c r="G47" s="1173"/>
      <c r="H47" s="1174"/>
      <c r="I47" s="86" t="s">
        <v>473</v>
      </c>
      <c r="J47" s="87" t="s">
        <v>473</v>
      </c>
      <c r="K47" s="87" t="s">
        <v>473</v>
      </c>
      <c r="L47" s="87" t="s">
        <v>473</v>
      </c>
      <c r="M47" s="88" t="s">
        <v>473</v>
      </c>
    </row>
    <row r="48" spans="2:13" ht="27.75" customHeight="1">
      <c r="B48" s="1171"/>
      <c r="C48" s="1172"/>
      <c r="D48" s="85"/>
      <c r="E48" s="1173" t="s">
        <v>31</v>
      </c>
      <c r="F48" s="1173"/>
      <c r="G48" s="1173"/>
      <c r="H48" s="1174"/>
      <c r="I48" s="86" t="s">
        <v>473</v>
      </c>
      <c r="J48" s="87" t="s">
        <v>473</v>
      </c>
      <c r="K48" s="87" t="s">
        <v>473</v>
      </c>
      <c r="L48" s="87" t="s">
        <v>473</v>
      </c>
      <c r="M48" s="88" t="s">
        <v>473</v>
      </c>
    </row>
    <row r="49" spans="2:13" ht="27.75" customHeight="1">
      <c r="B49" s="1167" t="s">
        <v>32</v>
      </c>
      <c r="C49" s="1168"/>
      <c r="D49" s="89"/>
      <c r="E49" s="1173" t="s">
        <v>33</v>
      </c>
      <c r="F49" s="1173"/>
      <c r="G49" s="1173"/>
      <c r="H49" s="1174"/>
      <c r="I49" s="86">
        <v>2043</v>
      </c>
      <c r="J49" s="87">
        <v>2250</v>
      </c>
      <c r="K49" s="87">
        <v>2351</v>
      </c>
      <c r="L49" s="87">
        <v>2812</v>
      </c>
      <c r="M49" s="88">
        <v>2730</v>
      </c>
    </row>
    <row r="50" spans="2:13" ht="27.75" customHeight="1">
      <c r="B50" s="1169"/>
      <c r="C50" s="1170"/>
      <c r="D50" s="85"/>
      <c r="E50" s="1173" t="s">
        <v>34</v>
      </c>
      <c r="F50" s="1173"/>
      <c r="G50" s="1173"/>
      <c r="H50" s="1174"/>
      <c r="I50" s="86">
        <v>648</v>
      </c>
      <c r="J50" s="87">
        <v>628</v>
      </c>
      <c r="K50" s="87">
        <v>574</v>
      </c>
      <c r="L50" s="87">
        <v>534</v>
      </c>
      <c r="M50" s="88">
        <v>490</v>
      </c>
    </row>
    <row r="51" spans="2:13" ht="27.75" customHeight="1">
      <c r="B51" s="1171"/>
      <c r="C51" s="1172"/>
      <c r="D51" s="85"/>
      <c r="E51" s="1173" t="s">
        <v>35</v>
      </c>
      <c r="F51" s="1173"/>
      <c r="G51" s="1173"/>
      <c r="H51" s="1174"/>
      <c r="I51" s="86">
        <v>3830</v>
      </c>
      <c r="J51" s="87">
        <v>3970</v>
      </c>
      <c r="K51" s="87">
        <v>3774</v>
      </c>
      <c r="L51" s="87">
        <v>3938</v>
      </c>
      <c r="M51" s="88">
        <v>4003</v>
      </c>
    </row>
    <row r="52" spans="2:13" ht="27.75" customHeight="1" thickBot="1">
      <c r="B52" s="1175" t="s">
        <v>36</v>
      </c>
      <c r="C52" s="1176"/>
      <c r="D52" s="90"/>
      <c r="E52" s="1177" t="s">
        <v>37</v>
      </c>
      <c r="F52" s="1177"/>
      <c r="G52" s="1177"/>
      <c r="H52" s="1178"/>
      <c r="I52" s="91">
        <v>35</v>
      </c>
      <c r="J52" s="92">
        <v>-208</v>
      </c>
      <c r="K52" s="92">
        <v>-155</v>
      </c>
      <c r="L52" s="92">
        <v>-762</v>
      </c>
      <c r="M52" s="93">
        <v>-571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584557</v>
      </c>
      <c r="E3" s="116"/>
      <c r="F3" s="117">
        <v>262834</v>
      </c>
      <c r="G3" s="118"/>
      <c r="H3" s="119"/>
    </row>
    <row r="4" spans="1:8">
      <c r="A4" s="120"/>
      <c r="B4" s="121"/>
      <c r="C4" s="122"/>
      <c r="D4" s="123">
        <v>250032</v>
      </c>
      <c r="E4" s="124"/>
      <c r="F4" s="125">
        <v>147509</v>
      </c>
      <c r="G4" s="126"/>
      <c r="H4" s="127"/>
    </row>
    <row r="5" spans="1:8">
      <c r="A5" s="108" t="s">
        <v>507</v>
      </c>
      <c r="B5" s="113"/>
      <c r="C5" s="114"/>
      <c r="D5" s="115">
        <v>869630</v>
      </c>
      <c r="E5" s="116"/>
      <c r="F5" s="117">
        <v>334234</v>
      </c>
      <c r="G5" s="118"/>
      <c r="H5" s="119"/>
    </row>
    <row r="6" spans="1:8">
      <c r="A6" s="120"/>
      <c r="B6" s="121"/>
      <c r="C6" s="122"/>
      <c r="D6" s="123">
        <v>218825</v>
      </c>
      <c r="E6" s="124"/>
      <c r="F6" s="125">
        <v>135366</v>
      </c>
      <c r="G6" s="126"/>
      <c r="H6" s="127"/>
    </row>
    <row r="7" spans="1:8">
      <c r="A7" s="108" t="s">
        <v>508</v>
      </c>
      <c r="B7" s="113"/>
      <c r="C7" s="114"/>
      <c r="D7" s="115">
        <v>425370</v>
      </c>
      <c r="E7" s="116"/>
      <c r="F7" s="117">
        <v>201428</v>
      </c>
      <c r="G7" s="118"/>
      <c r="H7" s="119"/>
    </row>
    <row r="8" spans="1:8">
      <c r="A8" s="120"/>
      <c r="B8" s="121"/>
      <c r="C8" s="122"/>
      <c r="D8" s="123">
        <v>211486</v>
      </c>
      <c r="E8" s="124"/>
      <c r="F8" s="125">
        <v>118373</v>
      </c>
      <c r="G8" s="126"/>
      <c r="H8" s="127"/>
    </row>
    <row r="9" spans="1:8">
      <c r="A9" s="108" t="s">
        <v>509</v>
      </c>
      <c r="B9" s="113"/>
      <c r="C9" s="114"/>
      <c r="D9" s="115">
        <v>420278</v>
      </c>
      <c r="E9" s="116"/>
      <c r="F9" s="117">
        <v>221823</v>
      </c>
      <c r="G9" s="118"/>
      <c r="H9" s="119"/>
    </row>
    <row r="10" spans="1:8">
      <c r="A10" s="120"/>
      <c r="B10" s="121"/>
      <c r="C10" s="122"/>
      <c r="D10" s="123">
        <v>148735</v>
      </c>
      <c r="E10" s="124"/>
      <c r="F10" s="125">
        <v>104431</v>
      </c>
      <c r="G10" s="126"/>
      <c r="H10" s="127"/>
    </row>
    <row r="11" spans="1:8">
      <c r="A11" s="108" t="s">
        <v>510</v>
      </c>
      <c r="B11" s="113"/>
      <c r="C11" s="114"/>
      <c r="D11" s="115">
        <v>811659</v>
      </c>
      <c r="E11" s="116"/>
      <c r="F11" s="117">
        <v>263041</v>
      </c>
      <c r="G11" s="118"/>
      <c r="H11" s="119"/>
    </row>
    <row r="12" spans="1:8">
      <c r="A12" s="120"/>
      <c r="B12" s="121"/>
      <c r="C12" s="128"/>
      <c r="D12" s="123">
        <v>247203</v>
      </c>
      <c r="E12" s="124"/>
      <c r="F12" s="125">
        <v>103171</v>
      </c>
      <c r="G12" s="126"/>
      <c r="H12" s="127"/>
    </row>
    <row r="13" spans="1:8">
      <c r="A13" s="108"/>
      <c r="B13" s="113"/>
      <c r="C13" s="129"/>
      <c r="D13" s="130">
        <v>622299</v>
      </c>
      <c r="E13" s="131"/>
      <c r="F13" s="132">
        <v>256672</v>
      </c>
      <c r="G13" s="133"/>
      <c r="H13" s="119"/>
    </row>
    <row r="14" spans="1:8">
      <c r="A14" s="120"/>
      <c r="B14" s="121"/>
      <c r="C14" s="122"/>
      <c r="D14" s="123">
        <v>215256</v>
      </c>
      <c r="E14" s="124"/>
      <c r="F14" s="125">
        <v>121770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7.2</v>
      </c>
      <c r="C19" s="134">
        <f>ROUND(VALUE(SUBSTITUTE(実質収支比率等に係る経年分析!G$48,"▲","-")),2)</f>
        <v>6.57</v>
      </c>
      <c r="D19" s="134">
        <f>ROUND(VALUE(SUBSTITUTE(実質収支比率等に係る経年分析!H$48,"▲","-")),2)</f>
        <v>7.18</v>
      </c>
      <c r="E19" s="134">
        <f>ROUND(VALUE(SUBSTITUTE(実質収支比率等に係る経年分析!I$48,"▲","-")),2)</f>
        <v>4.6500000000000004</v>
      </c>
      <c r="F19" s="134">
        <f>ROUND(VALUE(SUBSTITUTE(実質収支比率等に係る経年分析!J$48,"▲","-")),2)</f>
        <v>8.1199999999999992</v>
      </c>
    </row>
    <row r="20" spans="1:11">
      <c r="A20" s="134" t="s">
        <v>42</v>
      </c>
      <c r="B20" s="134">
        <f>ROUND(VALUE(SUBSTITUTE(実質収支比率等に係る経年分析!F$47,"▲","-")),2)</f>
        <v>31.4</v>
      </c>
      <c r="C20" s="134">
        <f>ROUND(VALUE(SUBSTITUTE(実質収支比率等に係る経年分析!G$47,"▲","-")),2)</f>
        <v>29.65</v>
      </c>
      <c r="D20" s="134">
        <f>ROUND(VALUE(SUBSTITUTE(実質収支比率等に係る経年分析!H$47,"▲","-")),2)</f>
        <v>35.15</v>
      </c>
      <c r="E20" s="134">
        <f>ROUND(VALUE(SUBSTITUTE(実質収支比率等に係る経年分析!I$47,"▲","-")),2)</f>
        <v>33.14</v>
      </c>
      <c r="F20" s="134">
        <f>ROUND(VALUE(SUBSTITUTE(実質収支比率等に係る経年分析!J$47,"▲","-")),2)</f>
        <v>36.86</v>
      </c>
    </row>
    <row r="21" spans="1:11">
      <c r="A21" s="134" t="s">
        <v>43</v>
      </c>
      <c r="B21" s="134">
        <f>IF(ISNUMBER(VALUE(SUBSTITUTE(実質収支比率等に係る経年分析!F$49,"▲","-"))),ROUND(VALUE(SUBSTITUTE(実質収支比率等に係る経年分析!F$49,"▲","-")),2),NA())</f>
        <v>7.07</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5.28</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6.2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0.28000000000000003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4.6500000000000004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498</v>
      </c>
      <c r="E42" s="136"/>
      <c r="F42" s="136"/>
      <c r="G42" s="136">
        <f>'実質公債費比率（分子）の構造'!L$52</f>
        <v>517</v>
      </c>
      <c r="H42" s="136"/>
      <c r="I42" s="136"/>
      <c r="J42" s="136">
        <f>'実質公債費比率（分子）の構造'!M$52</f>
        <v>512</v>
      </c>
      <c r="K42" s="136"/>
      <c r="L42" s="136"/>
      <c r="M42" s="136">
        <f>'実質公債費比率（分子）の構造'!N$52</f>
        <v>479</v>
      </c>
      <c r="N42" s="136"/>
      <c r="O42" s="136"/>
      <c r="P42" s="136">
        <f>'実質公債費比率（分子）の構造'!O$52</f>
        <v>471</v>
      </c>
    </row>
    <row r="43" spans="1:16">
      <c r="A43" s="136" t="s">
        <v>51</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2</v>
      </c>
      <c r="O43" s="136"/>
      <c r="P43" s="136"/>
    </row>
    <row r="44" spans="1:16">
      <c r="A44" s="136" t="s">
        <v>52</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48</v>
      </c>
      <c r="C45" s="136"/>
      <c r="D45" s="136"/>
      <c r="E45" s="136">
        <f>'実質公債費比率（分子）の構造'!L$49</f>
        <v>48</v>
      </c>
      <c r="F45" s="136"/>
      <c r="G45" s="136"/>
      <c r="H45" s="136">
        <f>'実質公債費比率（分子）の構造'!M$49</f>
        <v>44</v>
      </c>
      <c r="I45" s="136"/>
      <c r="J45" s="136"/>
      <c r="K45" s="136">
        <f>'実質公債費比率（分子）の構造'!N$49</f>
        <v>42</v>
      </c>
      <c r="L45" s="136"/>
      <c r="M45" s="136"/>
      <c r="N45" s="136">
        <f>'実質公債費比率（分子）の構造'!O$49</f>
        <v>42</v>
      </c>
      <c r="O45" s="136"/>
      <c r="P45" s="136"/>
    </row>
    <row r="46" spans="1:16">
      <c r="A46" s="136" t="s">
        <v>54</v>
      </c>
      <c r="B46" s="136">
        <f>'実質公債費比率（分子）の構造'!K$48</f>
        <v>48</v>
      </c>
      <c r="C46" s="136"/>
      <c r="D46" s="136"/>
      <c r="E46" s="136">
        <f>'実質公債費比率（分子）の構造'!L$48</f>
        <v>41</v>
      </c>
      <c r="F46" s="136"/>
      <c r="G46" s="136"/>
      <c r="H46" s="136">
        <f>'実質公債費比率（分子）の構造'!M$48</f>
        <v>44</v>
      </c>
      <c r="I46" s="136"/>
      <c r="J46" s="136"/>
      <c r="K46" s="136">
        <f>'実質公債費比率（分子）の構造'!N$48</f>
        <v>50</v>
      </c>
      <c r="L46" s="136"/>
      <c r="M46" s="136"/>
      <c r="N46" s="136">
        <f>'実質公債費比率（分子）の構造'!O$48</f>
        <v>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584</v>
      </c>
      <c r="C49" s="136"/>
      <c r="D49" s="136"/>
      <c r="E49" s="136">
        <f>'実質公債費比率（分子）の構造'!L$45</f>
        <v>600</v>
      </c>
      <c r="F49" s="136"/>
      <c r="G49" s="136"/>
      <c r="H49" s="136">
        <f>'実質公債費比率（分子）の構造'!M$45</f>
        <v>591</v>
      </c>
      <c r="I49" s="136"/>
      <c r="J49" s="136"/>
      <c r="K49" s="136">
        <f>'実質公債費比率（分子）の構造'!N$45</f>
        <v>551</v>
      </c>
      <c r="L49" s="136"/>
      <c r="M49" s="136"/>
      <c r="N49" s="136">
        <f>'実質公債費比率（分子）の構造'!O$45</f>
        <v>537</v>
      </c>
      <c r="O49" s="136"/>
      <c r="P49" s="136"/>
    </row>
    <row r="50" spans="1:16">
      <c r="A50" s="136" t="s">
        <v>58</v>
      </c>
      <c r="B50" s="136" t="e">
        <f>NA()</f>
        <v>#N/A</v>
      </c>
      <c r="C50" s="136">
        <f>IF(ISNUMBER('実質公債費比率（分子）の構造'!K$53),'実質公債費比率（分子）の構造'!K$53,NA())</f>
        <v>186</v>
      </c>
      <c r="D50" s="136" t="e">
        <f>NA()</f>
        <v>#N/A</v>
      </c>
      <c r="E50" s="136" t="e">
        <f>NA()</f>
        <v>#N/A</v>
      </c>
      <c r="F50" s="136">
        <f>IF(ISNUMBER('実質公債費比率（分子）の構造'!L$53),'実質公債費比率（分子）の構造'!L$53,NA())</f>
        <v>177</v>
      </c>
      <c r="G50" s="136" t="e">
        <f>NA()</f>
        <v>#N/A</v>
      </c>
      <c r="H50" s="136" t="e">
        <f>NA()</f>
        <v>#N/A</v>
      </c>
      <c r="I50" s="136">
        <f>IF(ISNUMBER('実質公債費比率（分子）の構造'!M$53),'実質公債費比率（分子）の構造'!M$53,NA())</f>
        <v>172</v>
      </c>
      <c r="J50" s="136" t="e">
        <f>NA()</f>
        <v>#N/A</v>
      </c>
      <c r="K50" s="136" t="e">
        <f>NA()</f>
        <v>#N/A</v>
      </c>
      <c r="L50" s="136">
        <f>IF(ISNUMBER('実質公債費比率（分子）の構造'!N$53),'実質公債費比率（分子）の構造'!N$53,NA())</f>
        <v>166</v>
      </c>
      <c r="M50" s="136" t="e">
        <f>NA()</f>
        <v>#N/A</v>
      </c>
      <c r="N50" s="136" t="e">
        <f>NA()</f>
        <v>#N/A</v>
      </c>
      <c r="O50" s="136">
        <f>IF(ISNUMBER('実質公債費比率（分子）の構造'!O$53),'実質公債費比率（分子）の構造'!O$53,NA())</f>
        <v>168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3830</v>
      </c>
      <c r="E56" s="135"/>
      <c r="F56" s="135"/>
      <c r="G56" s="135">
        <f>'将来負担比率（分子）の構造'!J$51</f>
        <v>3970</v>
      </c>
      <c r="H56" s="135"/>
      <c r="I56" s="135"/>
      <c r="J56" s="135">
        <f>'将来負担比率（分子）の構造'!K$51</f>
        <v>3774</v>
      </c>
      <c r="K56" s="135"/>
      <c r="L56" s="135"/>
      <c r="M56" s="135">
        <f>'将来負担比率（分子）の構造'!L$51</f>
        <v>3938</v>
      </c>
      <c r="N56" s="135"/>
      <c r="O56" s="135"/>
      <c r="P56" s="135">
        <f>'将来負担比率（分子）の構造'!M$51</f>
        <v>4003</v>
      </c>
    </row>
    <row r="57" spans="1:16">
      <c r="A57" s="135" t="s">
        <v>34</v>
      </c>
      <c r="B57" s="135"/>
      <c r="C57" s="135"/>
      <c r="D57" s="135">
        <f>'将来負担比率（分子）の構造'!I$50</f>
        <v>648</v>
      </c>
      <c r="E57" s="135"/>
      <c r="F57" s="135"/>
      <c r="G57" s="135">
        <f>'将来負担比率（分子）の構造'!J$50</f>
        <v>628</v>
      </c>
      <c r="H57" s="135"/>
      <c r="I57" s="135"/>
      <c r="J57" s="135">
        <f>'将来負担比率（分子）の構造'!K$50</f>
        <v>574</v>
      </c>
      <c r="K57" s="135"/>
      <c r="L57" s="135"/>
      <c r="M57" s="135">
        <f>'将来負担比率（分子）の構造'!L$50</f>
        <v>534</v>
      </c>
      <c r="N57" s="135"/>
      <c r="O57" s="135"/>
      <c r="P57" s="135">
        <f>'将来負担比率（分子）の構造'!M$50</f>
        <v>490</v>
      </c>
    </row>
    <row r="58" spans="1:16">
      <c r="A58" s="135" t="s">
        <v>33</v>
      </c>
      <c r="B58" s="135"/>
      <c r="C58" s="135"/>
      <c r="D58" s="135">
        <f>'将来負担比率（分子）の構造'!I$49</f>
        <v>2043</v>
      </c>
      <c r="E58" s="135"/>
      <c r="F58" s="135"/>
      <c r="G58" s="135">
        <f>'将来負担比率（分子）の構造'!J$49</f>
        <v>2250</v>
      </c>
      <c r="H58" s="135"/>
      <c r="I58" s="135"/>
      <c r="J58" s="135">
        <f>'将来負担比率（分子）の構造'!K$49</f>
        <v>2351</v>
      </c>
      <c r="K58" s="135"/>
      <c r="L58" s="135"/>
      <c r="M58" s="135">
        <f>'将来負担比率（分子）の構造'!L$49</f>
        <v>2812</v>
      </c>
      <c r="N58" s="135"/>
      <c r="O58" s="135"/>
      <c r="P58" s="135">
        <f>'将来負担比率（分子）の構造'!M$49</f>
        <v>2730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467</v>
      </c>
      <c r="C62" s="135"/>
      <c r="D62" s="135"/>
      <c r="E62" s="135">
        <f>'将来負担比率（分子）の構造'!J$45</f>
        <v>475</v>
      </c>
      <c r="F62" s="135"/>
      <c r="G62" s="135"/>
      <c r="H62" s="135">
        <f>'将来負担比率（分子）の構造'!K$45</f>
        <v>432</v>
      </c>
      <c r="I62" s="135"/>
      <c r="J62" s="135"/>
      <c r="K62" s="135">
        <f>'将来負担比率（分子）の構造'!L$45</f>
        <v>412</v>
      </c>
      <c r="L62" s="135"/>
      <c r="M62" s="135"/>
      <c r="N62" s="135">
        <f>'将来負担比率（分子）の構造'!M$45</f>
        <v>404</v>
      </c>
      <c r="O62" s="135"/>
      <c r="P62" s="135"/>
    </row>
    <row r="63" spans="1:16">
      <c r="A63" s="135" t="s">
        <v>27</v>
      </c>
      <c r="B63" s="135">
        <f>'将来負担比率（分子）の構造'!I$44</f>
        <v>299</v>
      </c>
      <c r="C63" s="135"/>
      <c r="D63" s="135"/>
      <c r="E63" s="135">
        <f>'将来負担比率（分子）の構造'!J$44</f>
        <v>255</v>
      </c>
      <c r="F63" s="135"/>
      <c r="G63" s="135"/>
      <c r="H63" s="135">
        <f>'将来負担比率（分子）の構造'!K$44</f>
        <v>211</v>
      </c>
      <c r="I63" s="135"/>
      <c r="J63" s="135"/>
      <c r="K63" s="135">
        <f>'将来負担比率（分子）の構造'!L$44</f>
        <v>172</v>
      </c>
      <c r="L63" s="135"/>
      <c r="M63" s="135"/>
      <c r="N63" s="135">
        <f>'将来負担比率（分子）の構造'!M$44</f>
        <v>132</v>
      </c>
      <c r="O63" s="135"/>
      <c r="P63" s="135"/>
    </row>
    <row r="64" spans="1:16">
      <c r="A64" s="135" t="s">
        <v>26</v>
      </c>
      <c r="B64" s="135">
        <f>'将来負担比率（分子）の構造'!I$43</f>
        <v>716</v>
      </c>
      <c r="C64" s="135"/>
      <c r="D64" s="135"/>
      <c r="E64" s="135">
        <f>'将来負担比率（分子）の構造'!J$43</f>
        <v>772</v>
      </c>
      <c r="F64" s="135"/>
      <c r="G64" s="135"/>
      <c r="H64" s="135">
        <f>'将来負担比率（分子）の構造'!K$43</f>
        <v>812</v>
      </c>
      <c r="I64" s="135"/>
      <c r="J64" s="135"/>
      <c r="K64" s="135">
        <f>'将来負担比率（分子）の構造'!L$43</f>
        <v>866</v>
      </c>
      <c r="L64" s="135"/>
      <c r="M64" s="135"/>
      <c r="N64" s="135">
        <f>'将来負担比率（分子）の構造'!M$43</f>
        <v>896</v>
      </c>
      <c r="O64" s="135"/>
      <c r="P64" s="135"/>
    </row>
    <row r="65" spans="1:16">
      <c r="A65" s="135" t="s">
        <v>25</v>
      </c>
      <c r="B65" s="135">
        <f>'将来負担比率（分子）の構造'!I$42</f>
        <v>48</v>
      </c>
      <c r="C65" s="135"/>
      <c r="D65" s="135"/>
      <c r="E65" s="135">
        <f>'将来負担比率（分子）の構造'!J$42</f>
        <v>42</v>
      </c>
      <c r="F65" s="135"/>
      <c r="G65" s="135"/>
      <c r="H65" s="135">
        <f>'将来負担比率（分子）の構造'!K$42</f>
        <v>37</v>
      </c>
      <c r="I65" s="135"/>
      <c r="J65" s="135"/>
      <c r="K65" s="135">
        <f>'将来負担比率（分子）の構造'!L$42</f>
        <v>32</v>
      </c>
      <c r="L65" s="135"/>
      <c r="M65" s="135"/>
      <c r="N65" s="135">
        <f>'将来負担比率（分子）の構造'!M$42</f>
        <v>27</v>
      </c>
      <c r="O65" s="135"/>
      <c r="P65" s="135"/>
    </row>
    <row r="66" spans="1:16">
      <c r="A66" s="135" t="s">
        <v>24</v>
      </c>
      <c r="B66" s="135">
        <f>'将来負担比率（分子）の構造'!I$41</f>
        <v>5026</v>
      </c>
      <c r="C66" s="135"/>
      <c r="D66" s="135"/>
      <c r="E66" s="135">
        <f>'将来負担比率（分子）の構造'!J$41</f>
        <v>5095</v>
      </c>
      <c r="F66" s="135"/>
      <c r="G66" s="135"/>
      <c r="H66" s="135">
        <f>'将来負担比率（分子）の構造'!K$41</f>
        <v>5052</v>
      </c>
      <c r="I66" s="135"/>
      <c r="J66" s="135"/>
      <c r="K66" s="135">
        <f>'将来負担比率（分子）の構造'!L$41</f>
        <v>5040</v>
      </c>
      <c r="L66" s="135"/>
      <c r="M66" s="135"/>
      <c r="N66" s="135">
        <f>'将来負担比率（分子）の構造'!M$41</f>
        <v>5195</v>
      </c>
      <c r="O66" s="135"/>
      <c r="P66" s="135"/>
    </row>
    <row r="67" spans="1:16">
      <c r="A67" s="135" t="s">
        <v>62</v>
      </c>
      <c r="B67" s="135" t="e">
        <f>NA()</f>
        <v>#N/A</v>
      </c>
      <c r="C67" s="135">
        <f>IF(ISNUMBER('将来負担比率（分子）の構造'!I$52), IF('将来負担比率（分子）の構造'!I$52 &lt; 0, 0, '将来負担比率（分子）の構造'!I$52), NA())</f>
        <v>35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2015-04-14T05:53:26Z</cp:lastPrinted>
  <dcterms:created xsi:type="dcterms:W3CDTF">2015-02-17T05:49:43Z</dcterms:created>
  <dcterms:modified xsi:type="dcterms:W3CDTF">2015-04-14T07:00:18Z</dcterms:modified>
  <cp:category/>
</cp:coreProperties>
</file>