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405" yWindow="105" windowWidth="24195" windowHeight="12255" tabRatio="709" firstSheet="10"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 sheetId="22" r:id="rId15"/>
    <sheet name="データシート" sheetId="8" state="hidden" r:id="rId16"/>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AM34" i="9"/>
  <c r="U34" i="9"/>
  <c r="C34" i="9"/>
  <c r="BE34" i="9" l="1"/>
  <c r="BE35" i="9" s="1"/>
  <c r="U35" i="9"/>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<sst xmlns="http://schemas.openxmlformats.org/spreadsheetml/2006/main" count="1069" uniqueCount="556">
  <si>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</si>
  <si>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</si>
  <si>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</si>
  <si>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</si>
  <si>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</si>
  <si>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</si>
  <si>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</si>
  <si>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</si>
  <si>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</si>
  <si>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</si>
  <si>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</si>
  <si>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</si>
  <si>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</si>
  <si>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</si>
  <si>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</si>
  <si>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</si>
  <si>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</si>
  <si>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</si>
  <si>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</si>
  <si>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</si>
  <si>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</si>
  <si>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</si>
  <si>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</si>
  <si>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</si>
  <si>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</si>
  <si>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</si>
  <si>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</si>
  <si>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</si>
  <si>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</si>
  <si>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</si>
  <si>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</si>
  <si>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</si>
  <si>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</si>
  <si>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</si>
  <si>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</si>
  <si>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</si>
  <si>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</si>
  <si>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</si>
  <si>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</si>
  <si>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</si>
  <si>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</si>
  <si>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</si>
  <si>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</si>
  <si>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</si>
  <si>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</si>
  <si>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</si>
  <si>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</si>
  <si>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</si>
  <si>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</si>
  <si>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</si>
  <si>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</si>
  <si>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</si>
  <si>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</si>
  <si>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</si>
  <si>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</si>
  <si>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</si>
  <si>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</si>
  <si>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</si>
  <si>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</si>
  <si>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</si>
  <si>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</si>
  <si>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</si>
  <si>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</si>
  <si>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</si>
  <si>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</si>
  <si>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</si>
  <si>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</si>
  <si>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</si>
  <si>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</si>
  <si>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</si>
  <si>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</si>
  <si>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</si>
  <si>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</si>
  <si>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</si>
  <si>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</si>
  <si>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</si>
  <si>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</si>
  <si>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</si>
  <si>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</si>
  <si>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</si>
  <si>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</si>
  <si>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</si>
  <si>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</si>
  <si>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</si>
  <si>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</si>
  <si>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</si>
  <si>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</si>
  <si>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</si>
  <si>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</si>
  <si>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</si>
  <si>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</si>
  <si>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</si>
  <si>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</si>
  <si>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</si>
  <si>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</si>
  <si>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</si>
  <si>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</si>
  <si>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</si>
  <si>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</si>
  <si>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</si>
  <si>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</si>
  <si>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</si>
  <si>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</si>
  <si>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</si>
  <si>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</si>
  <si>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</si>
  <si>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</si>
  <si>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</si>
  <si>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</si>
  <si>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</si>
  <si>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</si>
  <si>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</si>
  <si>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</si>
  <si>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</si>
  <si>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</si>
  <si>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</si>
  <si>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</si>
  <si>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</si>
  <si>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</si>
  <si>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</si>
  <si>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</si>
  <si>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</si>
  <si>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</si>
  <si>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</si>
  <si>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</si>
  <si>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</si>
  <si>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</si>
  <si>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</si>
  <si>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</si>
  <si>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</si>
  <si>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</si>
  <si>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</si>
  <si>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</si>
  <si>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</si>
  <si>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</si>
  <si>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</si>
  <si>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</si>
  <si>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</si>
  <si>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</si>
  <si>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</si>
  <si>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</si>
  <si>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</si>
  <si>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</si>
  <si>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</si>
  <si>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</si>
  <si>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</si>
  <si>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</si>
  <si>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</si>
  <si>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</si>
  <si>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</si>
  <si>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</si>
  <si>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</si>
  <si>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</si>
  <si>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</si>
  <si>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</si>
  <si>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</si>
  <si>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</si>
  <si>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</si>
  <si>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</si>
  <si>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</si>
  <si>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</si>
  <si>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</si>
  <si>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</si>
  <si>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</si>
  <si>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</si>
  <si>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</si>
  <si>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</si>
  <si>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</si>
  <si>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</si>
  <si>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</si>
  <si>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</si>
  <si>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</si>
  <si>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</si>
  <si>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</si>
  <si>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</si>
  <si>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</si>
  <si>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</si>
  <si>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</si>
  <si>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</si>
  <si>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</si>
  <si>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</si>
  <si>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</si>
  <si>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</si>
  <si>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</si>
  <si>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</si>
  <si>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</si>
  <si>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</si>
  <si>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</si>
  <si>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</si>
  <si>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</si>
  <si>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</si>
  <si>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</si>
  <si>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</si>
  <si>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</si>
  <si>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</si>
  <si>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</si>
  <si>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</si>
  <si>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</si>
  <si>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北海道中川町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</si>
  <si>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</si>
  <si>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</si>
  <si>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</si>
  <si>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</si>
  <si>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</si>
  <si>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</si>
  <si>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</si>
  <si>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</si>
  <si>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</si>
  <si>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</si>
  <si>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</si>
  <si>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</si>
  <si>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</si>
  <si>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</si>
  <si>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</si>
  <si>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</si>
  <si>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</si>
  <si>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</si>
  <si>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</si>
  <si>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</si>
  <si>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</si>
  <si>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</si>
  <si>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</si>
  <si>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</si>
  <si>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</si>
  <si>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</si>
  <si>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</si>
  <si>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</si>
  <si>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</si>
  <si>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</si>
  <si>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</si>
  <si>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</si>
  <si>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</si>
  <si>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</si>
  <si>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</si>
  <si>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</si>
  <si>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</si>
  <si>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</si>
  <si>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</si>
  <si>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</si>
  <si>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</si>
  <si>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</si>
  <si>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</si>
  <si>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</si>
  <si>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</si>
  <si>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</si>
  <si>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</si>
  <si>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</si>
  <si>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</si>
  <si>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</si>
  <si>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</si>
  <si>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</si>
  <si>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</si>
  <si>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</si>
  <si>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</si>
  <si>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</si>
  <si>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</si>
  <si>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</si>
  <si>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</si>
  <si>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</si>
  <si>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</si>
  <si>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</si>
  <si>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</si>
  <si>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</si>
  <si>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</si>
  <si>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</si>
  <si>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</si>
  <si>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</si>
  <si>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</si>
  <si>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</si>
  <si>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</si>
  <si>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</si>
  <si>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</si>
  <si>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</si>
  <si>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</si>
  <si>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</si>
  <si>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</si>
  <si>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</si>
  <si>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</si>
  <si>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</si>
  <si>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</si>
  <si>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</si>
  <si>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</si>
  <si>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</si>
  <si>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</si>
  <si>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</si>
  <si>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</si>
  <si>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</si>
  <si>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</si>
  <si>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</si>
  <si>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</si>
  <si>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</si>
  <si>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</si>
  <si>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</si>
  <si>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</si>
  <si>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</si>
  <si>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</si>
  <si>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</si>
  <si>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</si>
  <si>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</si>
  <si>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</si>
  <si>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</si>
  <si>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</si>
  <si>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</si>
  <si>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</si>
  <si>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</si>
  <si>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</si>
  <si>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</si>
  <si>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</si>
  <si>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</si>
  <si>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</si>
  <si>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</si>
  <si>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</si>
  <si>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</si>
  <si>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</si>
  <si>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</si>
  <si>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</si>
  <si>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</si>
  <si>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</si>
  <si>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</si>
  <si>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</si>
  <si>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</si>
  <si>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</si>
  <si>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</si>
  <si>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</si>
  <si>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</si>
  <si>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</si>
  <si>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</si>
  <si>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</si>
  <si>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</si>
  <si>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</si>
  <si>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</si>
  <si>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</si>
  <si>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</si>
  <si>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</si>
  <si>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</si>
  <si>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</si>
  <si>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</si>
  <si>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</si>
  <si>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</si>
  <si>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</si>
  <si>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</si>
  <si>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</si>
  <si>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</si>
  <si>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</si>
  <si>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</si>
  <si>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</si>
  <si>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</si>
  <si>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北海道中川町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</si>
  <si>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</si>
  <si>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</si>
  <si>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</si>
  <si>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</si>
  <si>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</si>
  <si>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</si>
  <si>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</si>
  <si>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</si>
  <si>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</si>
  <si>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</si>
  <si>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</si>
  <si>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</si>
  <si>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</si>
  <si>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</si>
  <si>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</si>
  <si>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</si>
  <si>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</si>
  <si>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</si>
  <si>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</si>
  <si>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</si>
  <si>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</si>
  <si>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</si>
  <si>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</si>
  <si>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</si>
  <si>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</si>
  <si>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</si>
  <si>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</si>
  <si>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</si>
  <si>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</si>
  <si>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</si>
  <si>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</si>
  <si>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</si>
  <si>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</si>
  <si>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</si>
  <si>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</si>
  <si>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</si>
  <si>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</si>
  <si>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</si>
  <si>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</si>
  <si>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</si>
  <si>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</si>
  <si>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</si>
  <si>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</si>
  <si>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</si>
  <si>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</si>
  <si>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</si>
  <si>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</si>
  <si>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</si>
  <si>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</si>
  <si>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</si>
  <si>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</si>
  <si>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</si>
  <si>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</si>
  <si>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</si>
  <si>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</si>
  <si>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</si>
  <si>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</si>
  <si>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</si>
  <si>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</si>
  <si>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</si>
  <si>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</si>
  <si>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</si>
  <si>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</si>
  <si>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</si>
  <si>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</si>
  <si>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</si>
  <si>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</si>
  <si>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</si>
  <si>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</si>
  <si>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</si>
  <si>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</si>
  <si>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</si>
  <si>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</si>
  <si>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</si>
  <si>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</si>
  <si>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</si>
  <si>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</si>
  <si>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</si>
  <si>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</si>
  <si>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</si>
  <si>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</si>
  <si>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</si>
  <si>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</si>
  <si>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</si>
  <si>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</si>
  <si>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</si>
  <si>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</si>
  <si>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</si>
  <si>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</si>
  <si>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</si>
  <si>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</si>
  <si>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</si>
  <si>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</si>
  <si>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</si>
  <si>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</si>
  <si>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</si>
  <si>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</si>
  <si>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</si>
  <si>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</si>
  <si>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</si>
  <si>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</si>
  <si>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</si>
  <si>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</si>
  <si>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</si>
  <si>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</si>
  <si>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</si>
  <si>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</si>
  <si>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</si>
  <si>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</si>
  <si>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</si>
  <si>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</si>
  <si>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</si>
  <si>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</si>
  <si>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</si>
  <si>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</si>
  <si>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</si>
  <si>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</si>
  <si>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</si>
  <si>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</si>
  <si>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</si>
  <si>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</si>
  <si>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</si>
  <si>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</si>
  <si>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</si>
  <si>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</si>
  <si>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</si>
  <si>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</si>
  <si>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</si>
  <si>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</si>
  <si>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</si>
  <si>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</si>
  <si>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</si>
  <si>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</si>
  <si>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</si>
  <si>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</si>
  <si>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</si>
  <si>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</si>
  <si>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</si>
  <si>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</si>
  <si>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</si>
  <si>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</si>
  <si>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</si>
  <si>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</si>
  <si>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</si>
  <si>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</si>
  <si>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</si>
  <si>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</si>
  <si>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</si>
  <si>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</si>
  <si>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</si>
  <si>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</si>
  <si>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</si>
  <si>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</si>
  <si>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</si>
  <si>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</si>
  <si>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</si>
  <si>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</si>
  <si>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</si>
  <si>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</si>
  <si>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</si>
  <si>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</si>
  <si>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</si>
  <si>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</si>
  <si>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</si>
  <si>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</si>
  <si>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</si>
  <si>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</si>
  <si>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</si>
  <si>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</si>
  <si>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</si>
  <si>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</si>
  <si>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</si>
  <si>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</si>
  <si>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</si>
  <si>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0.18</t>
  </si>
  <si>
    <t>▲ 5.53</t>
  </si>
  <si>
    <t>▲ 0.12</t>
  </si>
  <si>
    <t>▲ 5.42</t>
  </si>
  <si>
    <t>一般会計</t>
  </si>
  <si>
    <t>簡易水道事業特別会計</t>
  </si>
  <si>
    <t>農業集落排水事業特別会計</t>
  </si>
  <si>
    <t>後期高齢者医療特別会計</t>
  </si>
  <si>
    <t>国民健康保険特別会計</t>
  </si>
  <si>
    <t>介護保険特別会計</t>
  </si>
  <si>
    <t>その他会計（赤字）</t>
  </si>
  <si>
    <t>その他会計（黒字）</t>
  </si>
  <si>
    <t>-</t>
    <phoneticPr fontId="2"/>
  </si>
  <si>
    <t>-</t>
    <phoneticPr fontId="2"/>
  </si>
  <si>
    <t>-</t>
    <phoneticPr fontId="2"/>
  </si>
  <si>
    <t>西天北五町衛生施設組合</t>
    <rPh sb="0" eb="11">
      <t>ニシテン</t>
    </rPh>
    <phoneticPr fontId="2"/>
  </si>
  <si>
    <t>上川北部消防事務組合</t>
    <rPh sb="0" eb="2">
      <t>カミカワ</t>
    </rPh>
    <rPh sb="2" eb="4">
      <t>ホクブ</t>
    </rPh>
    <rPh sb="4" eb="6">
      <t>ショウボウ</t>
    </rPh>
    <rPh sb="6" eb="8">
      <t>ジム</t>
    </rPh>
    <rPh sb="8" eb="10">
      <t>クミアイ</t>
    </rPh>
    <phoneticPr fontId="2"/>
  </si>
  <si>
    <t>上川教育研修センター組合</t>
    <rPh sb="0" eb="2">
      <t>カミカワ</t>
    </rPh>
    <rPh sb="2" eb="4">
      <t>キョウイク</t>
    </rPh>
    <rPh sb="4" eb="6">
      <t>ケンシュウ</t>
    </rPh>
    <rPh sb="10" eb="12">
      <t>クミアイ</t>
    </rPh>
    <phoneticPr fontId="2"/>
  </si>
  <si>
    <t>中川町地域開発振興公社</t>
    <rPh sb="0" eb="3">
      <t>ナカガワチョウ</t>
    </rPh>
    <rPh sb="3" eb="5">
      <t>チイキ</t>
    </rPh>
    <rPh sb="5" eb="7">
      <t>カイハツ</t>
    </rPh>
    <rPh sb="7" eb="9">
      <t>シンコウ</t>
    </rPh>
    <rPh sb="9" eb="11">
      <t>コウシャ</t>
    </rPh>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</si>
  <si>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</si>
  <si>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</si>
  <si>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</si>
  <si>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</si>
  <si>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</si>
  <si>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</si>
  <si>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</si>
  <si>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</si>
  <si>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</si>
  <si>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</si>
  <si>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</si>
  <si>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</si>
  <si>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・現在、本町は将来負担比率が生じていないが、この要因は地方債の借入にあたっては交付税措置のある起債を基本としていること、国・道の補助金や交付金制度の活用、将来人口を見据えた
施設規模の設定などがあげられる。今後も施設の大規模改修や建て替えにあたっては、公共施設等総合管理計画に基づき、総合的な評価を行いながら事業を進めるものとする。</t>
    <phoneticPr fontId="5"/>
  </si>
  <si>
    <t>有形固定資産減価償却率</t>
    <phoneticPr fontId="5"/>
  </si>
  <si>
    <t>・将来負担比率は生じていないが、実質公債費比率は類似団体と比較して若干高い水準にある。大型投資事業は平成29年度の幼児センター新築で完了するが、自主財源や普通交付税なども長期的には減少傾向になると想定され、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</si>
</sst>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221823</c:v>
                </c:pt>
                <c:pt idx="1">
                  <c:v>263041</c:v>
                </c:pt>
                <c:pt idx="2">
                  <c:v>272886</c:v>
                </c:pt>
                <c:pt idx="3">
                  <c:v>245039</c:v>
                </c:pt>
                <c:pt idx="4">
                  <c:v>237994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420278</c:v>
                </c:pt>
                <c:pt idx="1">
                  <c:v>811659</c:v>
                </c:pt>
                <c:pt idx="2">
                  <c:v>879840</c:v>
                </c:pt>
                <c:pt idx="3">
                  <c:v>586269</c:v>
                </c:pt>
                <c:pt idx="4">
                  <c:v>658620</c:v>
                </c:pt>
              </c:numCache>
            </c:numRef>
          </c:val>
          <c:smooth val="0"/>
        </c:ser>
        <c:dLbls>
          <c:showLegendKey val="0"/>
          <c:showVal val="0"/>
          <c:showCatName val="0"/>
          <c:showSerName val="0"/>
          <c:showPercent val="0"/>
          <c:showBubbleSize val="0"/>
        </c:dLbls>
        <c:marker val="1"/>
        <c:smooth val="0"/>
        <c:axId val="124128256"/>
        <c:axId val="124146816"/>
      </c:lineChart>
      <c:catAx>
        <c:axId val="1241282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146816"/>
        <c:crosses val="autoZero"/>
        <c:auto val="1"/>
        <c:lblAlgn val="ctr"/>
        <c:lblOffset val="100"/>
        <c:tickLblSkip val="1"/>
        <c:tickMarkSkip val="1"/>
        <c:noMultiLvlLbl val="0"/>
      </c:catAx>
      <c:valAx>
        <c:axId val="124146816"/>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128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4.6500000000000004</c:v>
                </c:pt>
                <c:pt idx="1">
                  <c:v>8.1199999999999992</c:v>
                </c:pt>
                <c:pt idx="2">
                  <c:v>3.24</c:v>
                </c:pt>
                <c:pt idx="3">
                  <c:v>5.6</c:v>
                </c:pt>
                <c:pt idx="4">
                  <c:v>6.21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33.14</c:v>
                </c:pt>
                <c:pt idx="1">
                  <c:v>36.86</c:v>
                </c:pt>
                <c:pt idx="2">
                  <c:v>39.74</c:v>
                </c:pt>
                <c:pt idx="3">
                  <c:v>35.33</c:v>
                </c:pt>
                <c:pt idx="4">
                  <c:v>30.01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0523520"/>
        <c:axId val="130525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-0.18</c:v>
                </c:pt>
                <c:pt idx="1">
                  <c:v>6.2</c:v>
                </c:pt>
                <c:pt idx="2">
                  <c:v>-5.53</c:v>
                </c:pt>
                <c:pt idx="3">
                  <c:v>-0.12</c:v>
                </c:pt>
                <c:pt idx="4">
                  <c:v>-5.42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0523520"/>
        <c:axId val="130525440"/>
      </c:lineChart>
      <c:catAx>
        <c:axId val="13052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525440"/>
        <c:crosses val="autoZero"/>
        <c:auto val="1"/>
        <c:lblAlgn val="ctr"/>
        <c:lblOffset val="100"/>
        <c:tickLblSkip val="1"/>
        <c:tickMarkSkip val="1"/>
        <c:noMultiLvlLbl val="0"/>
      </c:catAx>
      <c:valAx>
        <c:axId val="130525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52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0.49</c:v>
                </c:pt>
                <c:pt idx="2">
                  <c:v>#N/A</c:v>
                </c:pt>
                <c:pt idx="3">
                  <c:v>0.27</c:v>
                </c:pt>
                <c:pt idx="4">
                  <c:v>#N/A</c:v>
                </c:pt>
                <c:pt idx="5">
                  <c:v>0.35</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4.6399999999999997</c:v>
                </c:pt>
                <c:pt idx="2">
                  <c:v>#N/A</c:v>
                </c:pt>
                <c:pt idx="3">
                  <c:v>8.32</c:v>
                </c:pt>
                <c:pt idx="4">
                  <c:v>#N/A</c:v>
                </c:pt>
                <c:pt idx="5">
                  <c:v>3.45</c:v>
                </c:pt>
                <c:pt idx="6">
                  <c:v>#N/A</c:v>
                </c:pt>
                <c:pt idx="7">
                  <c:v>5.6</c:v>
                </c:pt>
                <c:pt idx="8">
                  <c:v>#N/A</c:v>
                </c:pt>
                <c:pt idx="9">
                  <c:v>6.2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1307392"/>
        <c:axId val="131308928"/>
      </c:barChart>
      <c:catAx>
        <c:axId val="13130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308928"/>
        <c:crosses val="autoZero"/>
        <c:auto val="1"/>
        <c:lblAlgn val="ctr"/>
        <c:lblOffset val="100"/>
        <c:tickLblSkip val="1"/>
        <c:tickMarkSkip val="1"/>
        <c:noMultiLvlLbl val="0"/>
      </c:catAx>
      <c:valAx>
        <c:axId val="131308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307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479</c:v>
                </c:pt>
                <c:pt idx="5">
                  <c:v>471</c:v>
                </c:pt>
                <c:pt idx="8">
                  <c:v>488</c:v>
                </c:pt>
                <c:pt idx="11">
                  <c:v>485</c:v>
                </c:pt>
                <c:pt idx="14">
                  <c:v>514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2</c:v>
                </c:pt>
                <c:pt idx="6">
                  <c:v>3</c:v>
                </c:pt>
                <c:pt idx="9">
                  <c:v>0</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c:v>
                </c:pt>
                <c:pt idx="3">
                  <c:v>2</c:v>
                </c:pt>
                <c:pt idx="6">
                  <c:v>2</c:v>
                </c:pt>
                <c:pt idx="9">
                  <c:v>2</c:v>
                </c:pt>
                <c:pt idx="12">
                  <c:v>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42</c:v>
                </c:pt>
                <c:pt idx="3">
                  <c:v>42</c:v>
                </c:pt>
                <c:pt idx="6">
                  <c:v>42</c:v>
                </c:pt>
                <c:pt idx="9">
                  <c:v>42</c:v>
                </c:pt>
                <c:pt idx="12">
                  <c:v>36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50</c:v>
                </c:pt>
                <c:pt idx="3">
                  <c:v>56</c:v>
                </c:pt>
                <c:pt idx="6">
                  <c:v>56</c:v>
                </c:pt>
                <c:pt idx="9">
                  <c:v>56</c:v>
                </c:pt>
                <c:pt idx="12">
                  <c:v>58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551</c:v>
                </c:pt>
                <c:pt idx="3">
                  <c:v>537</c:v>
                </c:pt>
                <c:pt idx="6">
                  <c:v>560</c:v>
                </c:pt>
                <c:pt idx="9">
                  <c:v>571</c:v>
                </c:pt>
                <c:pt idx="12">
                  <c:v>604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0978176"/>
        <c:axId val="130980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166</c:v>
                </c:pt>
                <c:pt idx="2">
                  <c:v>#N/A</c:v>
                </c:pt>
                <c:pt idx="3">
                  <c:v>#N/A</c:v>
                </c:pt>
                <c:pt idx="4">
                  <c:v>168</c:v>
                </c:pt>
                <c:pt idx="5">
                  <c:v>#N/A</c:v>
                </c:pt>
                <c:pt idx="6">
                  <c:v>#N/A</c:v>
                </c:pt>
                <c:pt idx="7">
                  <c:v>175</c:v>
                </c:pt>
                <c:pt idx="8">
                  <c:v>#N/A</c:v>
                </c:pt>
                <c:pt idx="9">
                  <c:v>#N/A</c:v>
                </c:pt>
                <c:pt idx="10">
                  <c:v>186</c:v>
                </c:pt>
                <c:pt idx="11">
                  <c:v>#N/A</c:v>
                </c:pt>
                <c:pt idx="12">
                  <c:v>#N/A</c:v>
                </c:pt>
                <c:pt idx="13">
                  <c:v>187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0978176"/>
        <c:axId val="130980096"/>
      </c:lineChart>
      <c:catAx>
        <c:axId val="13097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980096"/>
        <c:crosses val="autoZero"/>
        <c:auto val="1"/>
        <c:lblAlgn val="ctr"/>
        <c:lblOffset val="100"/>
        <c:tickLblSkip val="1"/>
        <c:tickMarkSkip val="1"/>
        <c:noMultiLvlLbl val="0"/>
      </c:catAx>
      <c:valAx>
        <c:axId val="130980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7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3938</c:v>
                </c:pt>
                <c:pt idx="5">
                  <c:v>4003</c:v>
                </c:pt>
                <c:pt idx="8">
                  <c:v>4448</c:v>
                </c:pt>
                <c:pt idx="11">
                  <c:v>4483</c:v>
                </c:pt>
                <c:pt idx="14">
                  <c:v>4409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534</c:v>
                </c:pt>
                <c:pt idx="5">
                  <c:v>490</c:v>
                </c:pt>
                <c:pt idx="8">
                  <c:v>438</c:v>
                </c:pt>
                <c:pt idx="11">
                  <c:v>381</c:v>
                </c:pt>
                <c:pt idx="14">
                  <c:v>332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2812</c:v>
                </c:pt>
                <c:pt idx="5">
                  <c:v>2730</c:v>
                </c:pt>
                <c:pt idx="8">
                  <c:v>2686</c:v>
                </c:pt>
                <c:pt idx="11">
                  <c:v>2621</c:v>
                </c:pt>
                <c:pt idx="14">
                  <c:v>2488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412</c:v>
                </c:pt>
                <c:pt idx="3">
                  <c:v>404</c:v>
                </c:pt>
                <c:pt idx="6">
                  <c:v>330</c:v>
                </c:pt>
                <c:pt idx="9">
                  <c:v>260</c:v>
                </c:pt>
                <c:pt idx="12">
                  <c:v>263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172</c:v>
                </c:pt>
                <c:pt idx="3">
                  <c:v>132</c:v>
                </c:pt>
                <c:pt idx="6">
                  <c:v>92</c:v>
                </c:pt>
                <c:pt idx="9">
                  <c:v>51</c:v>
                </c:pt>
                <c:pt idx="12">
                  <c:v>16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866</c:v>
                </c:pt>
                <c:pt idx="3">
                  <c:v>896</c:v>
                </c:pt>
                <c:pt idx="6">
                  <c:v>883</c:v>
                </c:pt>
                <c:pt idx="9">
                  <c:v>841</c:v>
                </c:pt>
                <c:pt idx="12">
                  <c:v>793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32</c:v>
                </c:pt>
                <c:pt idx="3">
                  <c:v>27</c:v>
                </c:pt>
                <c:pt idx="6">
                  <c:v>21</c:v>
                </c:pt>
                <c:pt idx="9">
                  <c:v>16</c:v>
                </c:pt>
                <c:pt idx="12">
                  <c:v>11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5040</c:v>
                </c:pt>
                <c:pt idx="3">
                  <c:v>5195</c:v>
                </c:pt>
                <c:pt idx="6">
                  <c:v>5815</c:v>
                </c:pt>
                <c:pt idx="9">
                  <c:v>5824</c:v>
                </c:pt>
                <c:pt idx="12">
                  <c:v>5719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0880256"/>
        <c:axId val="130882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0880256"/>
        <c:axId val="130882176"/>
      </c:lineChart>
      <c:catAx>
        <c:axId val="13088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882176"/>
        <c:crosses val="autoZero"/>
        <c:auto val="1"/>
        <c:lblAlgn val="ctr"/>
        <c:lblOffset val="100"/>
        <c:tickLblSkip val="1"/>
        <c:tickMarkSkip val="1"/>
        <c:noMultiLvlLbl val="0"/>
      </c:catAx>
      <c:valAx>
        <c:axId val="130882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88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53.6</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4745216"/>
        <c:axId val="124747136"/>
      </c:scatterChart>
      <c:valAx>
        <c:axId val="124745216"/>
        <c:scaling>
          <c:orientation val="minMax"/>
          <c:max val="67"/>
          <c:min val="4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747136"/>
        <c:crosses val="autoZero"/>
        <c:crossBetween val="midCat"/>
      </c:valAx>
      <c:valAx>
        <c:axId val="1247471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745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9.3000000000000007</c:v>
                </c:pt>
                <c:pt idx="1">
                  <c:v>8.8000000000000007</c:v>
                </c:pt>
                <c:pt idx="2">
                  <c:v>8.8000000000000007</c:v>
                </c:pt>
                <c:pt idx="3">
                  <c:v>9.3000000000000007</c:v>
                </c:pt>
                <c:pt idx="4">
                  <c:v>9.9</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6.9</c:v>
                </c:pt>
                <c:pt idx="3">
                  <c:v>7.2</c:v>
                </c:pt>
                <c:pt idx="4">
                  <c:v>6</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4852096"/>
        <c:axId val="124874752"/>
      </c:scatterChart>
      <c:valAx>
        <c:axId val="124852096"/>
        <c:scaling>
          <c:orientation val="minMax"/>
          <c:max val="8.7999999999999989"/>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874752"/>
        <c:crosses val="autoZero"/>
        <c:crossBetween val="midCat"/>
      </c:valAx>
      <c:valAx>
        <c:axId val="12487475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8520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元利償還金については、一定程度平準化するよう事務事業評価等において投資事業の調整を図っている。今後においても償還額が財政規模に比較して過大にならないよう起債に依存した事業実施を見直し、適切な地方債管理を行なうよう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・将来負担額と充当可能財源のバランスはほぼ保たれてきているが、今後とも将来負担額だけが大きく増加することのないよう努めなければならない。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1,632
1,628
594.74
4,142,151
3,986,729
141,222
2,275,275
5,718,803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類似団体より高い水準にあるが、公共施設等総合管理計画に基づいた施設の維持管理を適切に進めている。今後においても、施設の老朽化や利用状況、財政状況等を適時総合的に判断しながら、公共施設の保有総量の圧縮を図る。 </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137414</xdr:rowOff>
    </xdr:from>
    <xdr:to>
      <xdr:col>3</xdr:col>
      <xdr:colOff>1170940</xdr:colOff>
      <xdr:row>33</xdr:row>
      <xdr:rowOff>103124</xdr:rowOff>
    </xdr:to>
    <xdr:cxnSp macro="">
      <xdr:nvCxnSpPr>
        <xdr:cNvPr id="68" name="直線コネクタ 67"/>
        <xdr:cNvCxnSpPr/>
      </xdr:nvCxnSpPr>
      <xdr:spPr>
        <a:xfrm flipV="1">
          <a:off x="4760595" y="5376164"/>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106951</xdr:rowOff>
    </xdr:from>
    <xdr:ext cx="405111" cy="259045"/>
    <xdr:sp macro="" textlink="">
      <xdr:nvSpPr>
        <xdr:cNvPr id="69" name="有形固定資産減価償却率最小値テキスト"/>
        <xdr:cNvSpPr txBox="1"/>
      </xdr:nvSpPr>
      <xdr:spPr>
        <a:xfrm>
          <a:off x="4813300" y="6545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3</xdr:col>
      <xdr:colOff>1082675</xdr:colOff>
      <xdr:row>33</xdr:row>
      <xdr:rowOff>103124</xdr:rowOff>
    </xdr:from>
    <xdr:to>
      <xdr:col>3</xdr:col>
      <xdr:colOff>1260475</xdr:colOff>
      <xdr:row>33</xdr:row>
      <xdr:rowOff>103124</xdr:rowOff>
    </xdr:to>
    <xdr:cxnSp macro="">
      <xdr:nvCxnSpPr>
        <xdr:cNvPr id="70" name="直線コネクタ 69"/>
        <xdr:cNvCxnSpPr/>
      </xdr:nvCxnSpPr>
      <xdr:spPr>
        <a:xfrm>
          <a:off x="4673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84091</xdr:rowOff>
    </xdr:from>
    <xdr:ext cx="405111" cy="259045"/>
    <xdr:sp macro="" textlink="">
      <xdr:nvSpPr>
        <xdr:cNvPr id="71" name="有形固定資産減価償却率最大値テキスト"/>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3</xdr:col>
      <xdr:colOff>1082675</xdr:colOff>
      <xdr:row>26</xdr:row>
      <xdr:rowOff>137414</xdr:rowOff>
    </xdr:from>
    <xdr:to>
      <xdr:col>3</xdr:col>
      <xdr:colOff>1260475</xdr:colOff>
      <xdr:row>26</xdr:row>
      <xdr:rowOff>137414</xdr:rowOff>
    </xdr:to>
    <xdr:cxnSp macro="">
      <xdr:nvCxnSpPr>
        <xdr:cNvPr id="72" name="直線コネクタ 71"/>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47261</xdr:rowOff>
    </xdr:from>
    <xdr:ext cx="405111" cy="259045"/>
    <xdr:sp macro="" textlink="">
      <xdr:nvSpPr>
        <xdr:cNvPr id="73" name="有形固定資産減価償却率平均値テキスト"/>
        <xdr:cNvSpPr txBox="1"/>
      </xdr:nvSpPr>
      <xdr:spPr>
        <a:xfrm>
          <a:off x="4813300" y="5800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68834</xdr:rowOff>
    </xdr:from>
    <xdr:to>
      <xdr:col>3</xdr:col>
      <xdr:colOff>1222375</xdr:colOff>
      <xdr:row>29</xdr:row>
      <xdr:rowOff>170434</xdr:rowOff>
    </xdr:to>
    <xdr:sp macro="" textlink="">
      <xdr:nvSpPr>
        <xdr:cNvPr id="74" name="フローチャート : 判断 73"/>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22606</xdr:rowOff>
    </xdr:from>
    <xdr:to>
      <xdr:col>3</xdr:col>
      <xdr:colOff>511175</xdr:colOff>
      <xdr:row>30</xdr:row>
      <xdr:rowOff>124206</xdr:rowOff>
    </xdr:to>
    <xdr:sp macro="" textlink="">
      <xdr:nvSpPr>
        <xdr:cNvPr id="75" name="フローチャート : 判断 74"/>
        <xdr:cNvSpPr/>
      </xdr:nvSpPr>
      <xdr:spPr>
        <a:xfrm>
          <a:off x="4000500" y="594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117602</xdr:rowOff>
    </xdr:from>
    <xdr:to>
      <xdr:col>3</xdr:col>
      <xdr:colOff>511175</xdr:colOff>
      <xdr:row>31</xdr:row>
      <xdr:rowOff>47752</xdr:rowOff>
    </xdr:to>
    <xdr:sp macro="" textlink="">
      <xdr:nvSpPr>
        <xdr:cNvPr id="81" name="円/楕円 80"/>
        <xdr:cNvSpPr/>
      </xdr:nvSpPr>
      <xdr:spPr>
        <a:xfrm>
          <a:off x="40005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140733</xdr:rowOff>
    </xdr:from>
    <xdr:ext cx="405111" cy="259045"/>
    <xdr:sp macro="" textlink="">
      <xdr:nvSpPr>
        <xdr:cNvPr id="82" name="n_1aveValue有形固定資産減価償却率"/>
        <xdr:cNvSpPr txBox="1"/>
      </xdr:nvSpPr>
      <xdr:spPr>
        <a:xfrm>
          <a:off x="3836043" y="5722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38879</xdr:rowOff>
    </xdr:from>
    <xdr:ext cx="405111" cy="259045"/>
    <xdr:sp macro="" textlink="">
      <xdr:nvSpPr>
        <xdr:cNvPr id="83" name="n_1mainValue有形固定資産減価償却率"/>
        <xdr:cNvSpPr txBox="1"/>
      </xdr:nvSpPr>
      <xdr:spPr>
        <a:xfrm>
          <a:off x="3836043" y="613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1,632
1,628
594.74
4,142,151
3,986,729
141,222
2,275,275
5,718,803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0</xdr:rowOff>
    </xdr:from>
    <xdr:to>
      <xdr:col>6</xdr:col>
      <xdr:colOff>510540</xdr:colOff>
      <xdr:row>40</xdr:row>
      <xdr:rowOff>110490</xdr:rowOff>
    </xdr:to>
    <xdr:cxnSp macro="">
      <xdr:nvCxnSpPr>
        <xdr:cNvPr id="57" name="直線コネクタ 56"/>
        <xdr:cNvCxnSpPr/>
      </xdr:nvCxnSpPr>
      <xdr:spPr>
        <a:xfrm flipV="1">
          <a:off x="4634865" y="56578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114317</xdr:rowOff>
    </xdr:from>
    <xdr:ext cx="405111" cy="259045"/>
    <xdr:sp macro="" textlink="">
      <xdr:nvSpPr>
        <xdr:cNvPr id="58" name="【道路】&#10;有形固定資産減価償却率最小値テキスト"/>
        <xdr:cNvSpPr txBox="1"/>
      </xdr:nvSpPr>
      <xdr:spPr>
        <a:xfrm>
          <a:off x="47244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40</xdr:row>
      <xdr:rowOff>110490</xdr:rowOff>
    </xdr:from>
    <xdr:to>
      <xdr:col>6</xdr:col>
      <xdr:colOff>600075</xdr:colOff>
      <xdr:row>40</xdr:row>
      <xdr:rowOff>110490</xdr:rowOff>
    </xdr:to>
    <xdr:cxnSp macro="">
      <xdr:nvCxnSpPr>
        <xdr:cNvPr id="59" name="直線コネクタ 58"/>
        <xdr:cNvCxnSpPr/>
      </xdr:nvCxnSpPr>
      <xdr:spPr>
        <a:xfrm>
          <a:off x="4546600" y="696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118127</xdr:rowOff>
    </xdr:from>
    <xdr:ext cx="405111" cy="259045"/>
    <xdr:sp macro="" textlink="">
      <xdr:nvSpPr>
        <xdr:cNvPr id="60" name="【道路】&#10;有形固定資産減価償却率最大値テキスト"/>
        <xdr:cNvSpPr txBox="1"/>
      </xdr:nvSpPr>
      <xdr:spPr>
        <a:xfrm>
          <a:off x="47244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a:t>
          </a:r>
          <a:endParaRPr kumimoji="1" lang="ja-JP" altLang="en-US" sz="1000" b="1">
            <a:latin typeface="ＭＳ Ｐゴシック"/>
          </a:endParaRPr>
        </a:p>
      </xdr:txBody>
    </xdr:sp>
    <xdr:clientData/>
  </xdr:oneCellAnchor>
  <xdr:twoCellAnchor>
    <xdr:from>
      <xdr:col>6</xdr:col>
      <xdr:colOff>422275</xdr:colOff>
      <xdr:row>33</xdr:row>
      <xdr:rowOff>0</xdr:rowOff>
    </xdr:from>
    <xdr:to>
      <xdr:col>6</xdr:col>
      <xdr:colOff>600075</xdr:colOff>
      <xdr:row>33</xdr:row>
      <xdr:rowOff>0</xdr:rowOff>
    </xdr:to>
    <xdr:cxnSp macro="">
      <xdr:nvCxnSpPr>
        <xdr:cNvPr id="61" name="直線コネクタ 60"/>
        <xdr:cNvCxnSpPr/>
      </xdr:nvCxnSpPr>
      <xdr:spPr>
        <a:xfrm>
          <a:off x="4546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26687</xdr:rowOff>
    </xdr:from>
    <xdr:ext cx="405111" cy="259045"/>
    <xdr:sp macro="" textlink="">
      <xdr:nvSpPr>
        <xdr:cNvPr id="62" name="【道路】&#10;有形固定資産減価償却率平均値テキスト"/>
        <xdr:cNvSpPr txBox="1"/>
      </xdr:nvSpPr>
      <xdr:spPr>
        <a:xfrm>
          <a:off x="4724400" y="619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48260</xdr:rowOff>
    </xdr:from>
    <xdr:to>
      <xdr:col>6</xdr:col>
      <xdr:colOff>561975</xdr:colOff>
      <xdr:row>36</xdr:row>
      <xdr:rowOff>149860</xdr:rowOff>
    </xdr:to>
    <xdr:sp macro="" textlink="">
      <xdr:nvSpPr>
        <xdr:cNvPr id="63" name="フローチャート : 判断 62"/>
        <xdr:cNvSpPr/>
      </xdr:nvSpPr>
      <xdr:spPr>
        <a:xfrm>
          <a:off x="45847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21590</xdr:rowOff>
    </xdr:from>
    <xdr:to>
      <xdr:col>5</xdr:col>
      <xdr:colOff>409575</xdr:colOff>
      <xdr:row>36</xdr:row>
      <xdr:rowOff>123190</xdr:rowOff>
    </xdr:to>
    <xdr:sp macro="" textlink="">
      <xdr:nvSpPr>
        <xdr:cNvPr id="64" name="フローチャート : 判断 63"/>
        <xdr:cNvSpPr/>
      </xdr:nvSpPr>
      <xdr:spPr>
        <a:xfrm>
          <a:off x="3746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162560</xdr:rowOff>
    </xdr:from>
    <xdr:to>
      <xdr:col>5</xdr:col>
      <xdr:colOff>409575</xdr:colOff>
      <xdr:row>36</xdr:row>
      <xdr:rowOff>92710</xdr:rowOff>
    </xdr:to>
    <xdr:sp macro="" textlink="">
      <xdr:nvSpPr>
        <xdr:cNvPr id="70" name="円/楕円 69"/>
        <xdr:cNvSpPr/>
      </xdr:nvSpPr>
      <xdr:spPr>
        <a:xfrm>
          <a:off x="3746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114317</xdr:rowOff>
    </xdr:from>
    <xdr:ext cx="405111" cy="259045"/>
    <xdr:sp macro="" textlink="">
      <xdr:nvSpPr>
        <xdr:cNvPr id="71" name="n_1aveValue【道路】&#10;有形固定資産減価償却率"/>
        <xdr:cNvSpPr txBox="1"/>
      </xdr:nvSpPr>
      <xdr:spPr>
        <a:xfrm>
          <a:off x="3582043" y="628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109237</xdr:rowOff>
    </xdr:from>
    <xdr:ext cx="405111" cy="259045"/>
    <xdr:sp macro="" textlink="">
      <xdr:nvSpPr>
        <xdr:cNvPr id="72" name="n_1mainValue【道路】&#10;有形固定資産減価償却率"/>
        <xdr:cNvSpPr txBox="1"/>
      </xdr:nvSpPr>
      <xdr:spPr>
        <a:xfrm>
          <a:off x="3582043"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6" name="テキスト ボックス 85"/>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8" name="テキスト ボックス 87"/>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0" name="テキスト ボックス 8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2" name="テキスト ボックス 91"/>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4" name="テキスト ボックス 93"/>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36217</xdr:rowOff>
    </xdr:from>
    <xdr:to>
      <xdr:col>15</xdr:col>
      <xdr:colOff>180340</xdr:colOff>
      <xdr:row>41</xdr:row>
      <xdr:rowOff>153456</xdr:rowOff>
    </xdr:to>
    <xdr:cxnSp macro="">
      <xdr:nvCxnSpPr>
        <xdr:cNvPr id="98" name="直線コネクタ 97"/>
        <xdr:cNvCxnSpPr/>
      </xdr:nvCxnSpPr>
      <xdr:spPr>
        <a:xfrm flipV="1">
          <a:off x="10476865" y="5865517"/>
          <a:ext cx="0" cy="131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157283</xdr:rowOff>
    </xdr:from>
    <xdr:ext cx="534377" cy="259045"/>
    <xdr:sp macro="" textlink="">
      <xdr:nvSpPr>
        <xdr:cNvPr id="99" name="【道路】&#10;一人当たり延長最小値テキスト"/>
        <xdr:cNvSpPr txBox="1"/>
      </xdr:nvSpPr>
      <xdr:spPr>
        <a:xfrm>
          <a:off x="10566400" y="718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10.153</a:t>
          </a:r>
          <a:endParaRPr kumimoji="1" lang="ja-JP" altLang="en-US" sz="1000" b="1">
            <a:latin typeface="ＭＳ Ｐゴシック"/>
          </a:endParaRPr>
        </a:p>
      </xdr:txBody>
    </xdr:sp>
    <xdr:clientData/>
  </xdr:oneCellAnchor>
  <xdr:twoCellAnchor>
    <xdr:from>
      <xdr:col>15</xdr:col>
      <xdr:colOff>92075</xdr:colOff>
      <xdr:row>41</xdr:row>
      <xdr:rowOff>153456</xdr:rowOff>
    </xdr:from>
    <xdr:to>
      <xdr:col>15</xdr:col>
      <xdr:colOff>269875</xdr:colOff>
      <xdr:row>41</xdr:row>
      <xdr:rowOff>153456</xdr:rowOff>
    </xdr:to>
    <xdr:cxnSp macro="">
      <xdr:nvCxnSpPr>
        <xdr:cNvPr id="100" name="直線コネクタ 99"/>
        <xdr:cNvCxnSpPr/>
      </xdr:nvCxnSpPr>
      <xdr:spPr>
        <a:xfrm>
          <a:off x="10388600" y="718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154344</xdr:rowOff>
    </xdr:from>
    <xdr:ext cx="599010" cy="259045"/>
    <xdr:sp macro="" textlink="">
      <xdr:nvSpPr>
        <xdr:cNvPr id="101" name="【道路】&#10;一人当たり延長最大値テキスト"/>
        <xdr:cNvSpPr txBox="1"/>
      </xdr:nvSpPr>
      <xdr:spPr>
        <a:xfrm>
          <a:off x="10566400" y="564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131.173</a:t>
          </a:r>
          <a:endParaRPr kumimoji="1" lang="ja-JP" altLang="en-US" sz="1000" b="1">
            <a:latin typeface="ＭＳ Ｐゴシック"/>
          </a:endParaRPr>
        </a:p>
      </xdr:txBody>
    </xdr:sp>
    <xdr:clientData/>
  </xdr:oneCellAnchor>
  <xdr:twoCellAnchor>
    <xdr:from>
      <xdr:col>15</xdr:col>
      <xdr:colOff>92075</xdr:colOff>
      <xdr:row>34</xdr:row>
      <xdr:rowOff>36217</xdr:rowOff>
    </xdr:from>
    <xdr:to>
      <xdr:col>15</xdr:col>
      <xdr:colOff>269875</xdr:colOff>
      <xdr:row>34</xdr:row>
      <xdr:rowOff>36217</xdr:rowOff>
    </xdr:to>
    <xdr:cxnSp macro="">
      <xdr:nvCxnSpPr>
        <xdr:cNvPr id="102" name="直線コネクタ 101"/>
        <xdr:cNvCxnSpPr/>
      </xdr:nvCxnSpPr>
      <xdr:spPr>
        <a:xfrm>
          <a:off x="10388600" y="58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150294</xdr:rowOff>
    </xdr:from>
    <xdr:ext cx="534377" cy="259045"/>
    <xdr:sp macro="" textlink="">
      <xdr:nvSpPr>
        <xdr:cNvPr id="103" name="【道路】&#10;一人当たり延長平均値テキスト"/>
        <xdr:cNvSpPr txBox="1"/>
      </xdr:nvSpPr>
      <xdr:spPr>
        <a:xfrm>
          <a:off x="10566400" y="6665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417</xdr:rowOff>
    </xdr:from>
    <xdr:to>
      <xdr:col>15</xdr:col>
      <xdr:colOff>231775</xdr:colOff>
      <xdr:row>39</xdr:row>
      <xdr:rowOff>102017</xdr:rowOff>
    </xdr:to>
    <xdr:sp macro="" textlink="">
      <xdr:nvSpPr>
        <xdr:cNvPr id="104" name="フローチャート : 判断 103"/>
        <xdr:cNvSpPr/>
      </xdr:nvSpPr>
      <xdr:spPr>
        <a:xfrm>
          <a:off x="10426700" y="668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130904</xdr:rowOff>
    </xdr:from>
    <xdr:to>
      <xdr:col>14</xdr:col>
      <xdr:colOff>79375</xdr:colOff>
      <xdr:row>39</xdr:row>
      <xdr:rowOff>61054</xdr:rowOff>
    </xdr:to>
    <xdr:sp macro="" textlink="">
      <xdr:nvSpPr>
        <xdr:cNvPr id="105" name="フローチャート : 判断 104"/>
        <xdr:cNvSpPr/>
      </xdr:nvSpPr>
      <xdr:spPr>
        <a:xfrm>
          <a:off x="9588500" y="664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26260</xdr:rowOff>
    </xdr:from>
    <xdr:to>
      <xdr:col>14</xdr:col>
      <xdr:colOff>79375</xdr:colOff>
      <xdr:row>34</xdr:row>
      <xdr:rowOff>127860</xdr:rowOff>
    </xdr:to>
    <xdr:sp macro="" textlink="">
      <xdr:nvSpPr>
        <xdr:cNvPr id="111" name="円/楕円 110"/>
        <xdr:cNvSpPr/>
      </xdr:nvSpPr>
      <xdr:spPr>
        <a:xfrm>
          <a:off x="9588500" y="585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52181</xdr:rowOff>
    </xdr:from>
    <xdr:ext cx="534377" cy="259045"/>
    <xdr:sp macro="" textlink="">
      <xdr:nvSpPr>
        <xdr:cNvPr id="112" name="n_1aveValue【道路】&#10;一人当たり延長"/>
        <xdr:cNvSpPr txBox="1"/>
      </xdr:nvSpPr>
      <xdr:spPr>
        <a:xfrm>
          <a:off x="9359410" y="673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54.808</a:t>
          </a:r>
          <a:endParaRPr kumimoji="1" lang="ja-JP" altLang="en-US" sz="1000" b="1">
            <a:solidFill>
              <a:srgbClr val="000080"/>
            </a:solidFill>
            <a:latin typeface="ＭＳ Ｐゴシック"/>
          </a:endParaRPr>
        </a:p>
      </xdr:txBody>
    </xdr:sp>
    <xdr:clientData/>
  </xdr:oneCellAnchor>
  <xdr:oneCellAnchor>
    <xdr:from>
      <xdr:col>13</xdr:col>
      <xdr:colOff>402169</xdr:colOff>
      <xdr:row>32</xdr:row>
      <xdr:rowOff>144387</xdr:rowOff>
    </xdr:from>
    <xdr:ext cx="599010" cy="259045"/>
    <xdr:sp macro="" textlink="">
      <xdr:nvSpPr>
        <xdr:cNvPr id="113" name="n_1mainValue【道路】&#10;一人当たり延長"/>
        <xdr:cNvSpPr txBox="1"/>
      </xdr:nvSpPr>
      <xdr:spPr>
        <a:xfrm>
          <a:off x="9327094" y="563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127.421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4" name="テキスト ボックス 13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95250</xdr:rowOff>
    </xdr:from>
    <xdr:to>
      <xdr:col>6</xdr:col>
      <xdr:colOff>510540</xdr:colOff>
      <xdr:row>64</xdr:row>
      <xdr:rowOff>15240</xdr:rowOff>
    </xdr:to>
    <xdr:cxnSp macro="">
      <xdr:nvCxnSpPr>
        <xdr:cNvPr id="138" name="直線コネクタ 137"/>
        <xdr:cNvCxnSpPr/>
      </xdr:nvCxnSpPr>
      <xdr:spPr>
        <a:xfrm flipV="1">
          <a:off x="4634865" y="969645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19067</xdr:rowOff>
    </xdr:from>
    <xdr:ext cx="405111" cy="259045"/>
    <xdr:sp macro="" textlink="">
      <xdr:nvSpPr>
        <xdr:cNvPr id="139" name="【橋りょう・トンネル】&#10;有形固定資産減価償却率最小値テキスト"/>
        <xdr:cNvSpPr txBox="1"/>
      </xdr:nvSpPr>
      <xdr:spPr>
        <a:xfrm>
          <a:off x="47244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6</xdr:col>
      <xdr:colOff>422275</xdr:colOff>
      <xdr:row>64</xdr:row>
      <xdr:rowOff>15240</xdr:rowOff>
    </xdr:from>
    <xdr:to>
      <xdr:col>6</xdr:col>
      <xdr:colOff>600075</xdr:colOff>
      <xdr:row>64</xdr:row>
      <xdr:rowOff>15240</xdr:rowOff>
    </xdr:to>
    <xdr:cxnSp macro="">
      <xdr:nvCxnSpPr>
        <xdr:cNvPr id="140" name="直線コネクタ 139"/>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41927</xdr:rowOff>
    </xdr:from>
    <xdr:ext cx="405111" cy="259045"/>
    <xdr:sp macro="" textlink="">
      <xdr:nvSpPr>
        <xdr:cNvPr id="141" name="【橋りょう・トンネル】&#10;有形固定資産減価償却率最大値テキスト"/>
        <xdr:cNvSpPr txBox="1"/>
      </xdr:nvSpPr>
      <xdr:spPr>
        <a:xfrm>
          <a:off x="47244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6</xdr:col>
      <xdr:colOff>422275</xdr:colOff>
      <xdr:row>56</xdr:row>
      <xdr:rowOff>95250</xdr:rowOff>
    </xdr:from>
    <xdr:to>
      <xdr:col>6</xdr:col>
      <xdr:colOff>600075</xdr:colOff>
      <xdr:row>56</xdr:row>
      <xdr:rowOff>95250</xdr:rowOff>
    </xdr:to>
    <xdr:cxnSp macro="">
      <xdr:nvCxnSpPr>
        <xdr:cNvPr id="142" name="直線コネクタ 141"/>
        <xdr:cNvCxnSpPr/>
      </xdr:nvCxnSpPr>
      <xdr:spPr>
        <a:xfrm>
          <a:off x="4546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17</xdr:rowOff>
    </xdr:from>
    <xdr:ext cx="405111" cy="259045"/>
    <xdr:sp macro="" textlink="">
      <xdr:nvSpPr>
        <xdr:cNvPr id="143" name="【橋りょう・トンネル】&#10;有形固定資産減価償却率平均値テキスト"/>
        <xdr:cNvSpPr txBox="1"/>
      </xdr:nvSpPr>
      <xdr:spPr>
        <a:xfrm>
          <a:off x="4724400" y="10458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21590</xdr:rowOff>
    </xdr:from>
    <xdr:to>
      <xdr:col>6</xdr:col>
      <xdr:colOff>561975</xdr:colOff>
      <xdr:row>61</xdr:row>
      <xdr:rowOff>123190</xdr:rowOff>
    </xdr:to>
    <xdr:sp macro="" textlink="">
      <xdr:nvSpPr>
        <xdr:cNvPr id="144" name="フローチャート : 判断 143"/>
        <xdr:cNvSpPr/>
      </xdr:nvSpPr>
      <xdr:spPr>
        <a:xfrm>
          <a:off x="45847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162560</xdr:rowOff>
    </xdr:from>
    <xdr:to>
      <xdr:col>5</xdr:col>
      <xdr:colOff>409575</xdr:colOff>
      <xdr:row>60</xdr:row>
      <xdr:rowOff>92710</xdr:rowOff>
    </xdr:to>
    <xdr:sp macro="" textlink="">
      <xdr:nvSpPr>
        <xdr:cNvPr id="145" name="フローチャート : 判断 144"/>
        <xdr:cNvSpPr/>
      </xdr:nvSpPr>
      <xdr:spPr>
        <a:xfrm>
          <a:off x="3746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139700</xdr:rowOff>
    </xdr:from>
    <xdr:to>
      <xdr:col>5</xdr:col>
      <xdr:colOff>409575</xdr:colOff>
      <xdr:row>63</xdr:row>
      <xdr:rowOff>69850</xdr:rowOff>
    </xdr:to>
    <xdr:sp macro="" textlink="">
      <xdr:nvSpPr>
        <xdr:cNvPr id="151" name="円/楕円 150"/>
        <xdr:cNvSpPr/>
      </xdr:nvSpPr>
      <xdr:spPr>
        <a:xfrm>
          <a:off x="3746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109237</xdr:rowOff>
    </xdr:from>
    <xdr:ext cx="405111" cy="259045"/>
    <xdr:sp macro="" textlink="">
      <xdr:nvSpPr>
        <xdr:cNvPr id="152" name="n_1aveValue【橋りょう・トンネル】&#10;有形固定資産減価償却率"/>
        <xdr:cNvSpPr txBox="1"/>
      </xdr:nvSpPr>
      <xdr:spPr>
        <a:xfrm>
          <a:off x="3582043"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60977</xdr:rowOff>
    </xdr:from>
    <xdr:ext cx="405111" cy="259045"/>
    <xdr:sp macro="" textlink="">
      <xdr:nvSpPr>
        <xdr:cNvPr id="153" name="n_1mainValue【橋りょう・トンネル】&#10;有形固定資産減価償却率"/>
        <xdr:cNvSpPr txBox="1"/>
      </xdr:nvSpPr>
      <xdr:spPr>
        <a:xfrm>
          <a:off x="3582043"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4" name="直線コネクタ 16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5" name="テキスト ボックス 16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6" name="直線コネクタ 16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62</xdr:row>
      <xdr:rowOff>4734</xdr:rowOff>
    </xdr:from>
    <xdr:ext cx="685572" cy="259045"/>
    <xdr:sp macro="" textlink="">
      <xdr:nvSpPr>
        <xdr:cNvPr id="167" name="テキスト ボックス 166"/>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8" name="直線コネクタ 16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21062</xdr:rowOff>
    </xdr:from>
    <xdr:ext cx="685572" cy="259045"/>
    <xdr:sp macro="" textlink="">
      <xdr:nvSpPr>
        <xdr:cNvPr id="169" name="テキスト ボックス 168"/>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0" name="直線コネクタ 16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58</xdr:row>
      <xdr:rowOff>37392</xdr:rowOff>
    </xdr:from>
    <xdr:ext cx="685572" cy="259045"/>
    <xdr:sp macro="" textlink="">
      <xdr:nvSpPr>
        <xdr:cNvPr id="171" name="テキスト ボックス 170"/>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2" name="直線コネクタ 17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73" name="テキスト ボックス 17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4" name="直線コネクタ 17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5" name="テキスト ボックス 17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62</xdr:row>
      <xdr:rowOff>59060</xdr:rowOff>
    </xdr:from>
    <xdr:to>
      <xdr:col>15</xdr:col>
      <xdr:colOff>180340</xdr:colOff>
      <xdr:row>64</xdr:row>
      <xdr:rowOff>123158</xdr:rowOff>
    </xdr:to>
    <xdr:cxnSp macro="">
      <xdr:nvCxnSpPr>
        <xdr:cNvPr id="179" name="直線コネクタ 178"/>
        <xdr:cNvCxnSpPr/>
      </xdr:nvCxnSpPr>
      <xdr:spPr>
        <a:xfrm flipV="1">
          <a:off x="10476865" y="10688960"/>
          <a:ext cx="0" cy="406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126985</xdr:rowOff>
    </xdr:from>
    <xdr:ext cx="534377" cy="259045"/>
    <xdr:sp macro="" textlink="">
      <xdr:nvSpPr>
        <xdr:cNvPr id="180" name="【橋りょう・トンネル】&#10;一人当たり有形固定資産（償却資産）額最小値テキスト"/>
        <xdr:cNvSpPr txBox="1"/>
      </xdr:nvSpPr>
      <xdr:spPr>
        <a:xfrm>
          <a:off x="10566400" y="1109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22,878</a:t>
          </a:r>
          <a:endParaRPr kumimoji="1" lang="ja-JP" altLang="en-US" sz="1000" b="1">
            <a:latin typeface="ＭＳ Ｐゴシック"/>
          </a:endParaRPr>
        </a:p>
      </xdr:txBody>
    </xdr:sp>
    <xdr:clientData/>
  </xdr:oneCellAnchor>
  <xdr:twoCellAnchor>
    <xdr:from>
      <xdr:col>15</xdr:col>
      <xdr:colOff>92075</xdr:colOff>
      <xdr:row>64</xdr:row>
      <xdr:rowOff>123158</xdr:rowOff>
    </xdr:from>
    <xdr:to>
      <xdr:col>15</xdr:col>
      <xdr:colOff>269875</xdr:colOff>
      <xdr:row>64</xdr:row>
      <xdr:rowOff>123158</xdr:rowOff>
    </xdr:to>
    <xdr:cxnSp macro="">
      <xdr:nvCxnSpPr>
        <xdr:cNvPr id="181" name="直線コネクタ 180"/>
        <xdr:cNvCxnSpPr/>
      </xdr:nvCxnSpPr>
      <xdr:spPr>
        <a:xfrm>
          <a:off x="10388600" y="11095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5737</xdr:rowOff>
    </xdr:from>
    <xdr:ext cx="690189" cy="259045"/>
    <xdr:sp macro="" textlink="">
      <xdr:nvSpPr>
        <xdr:cNvPr id="182" name="【橋りょう・トンネル】&#10;一人当たり有形固定資産（償却資産）額最大値テキスト"/>
        <xdr:cNvSpPr txBox="1"/>
      </xdr:nvSpPr>
      <xdr:spPr>
        <a:xfrm>
          <a:off x="10566400" y="104641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1,269,151</a:t>
          </a:r>
          <a:endParaRPr kumimoji="1" lang="ja-JP" altLang="en-US" sz="1000" b="1">
            <a:latin typeface="ＭＳ Ｐゴシック"/>
          </a:endParaRPr>
        </a:p>
      </xdr:txBody>
    </xdr:sp>
    <xdr:clientData/>
  </xdr:oneCellAnchor>
  <xdr:twoCellAnchor>
    <xdr:from>
      <xdr:col>15</xdr:col>
      <xdr:colOff>92075</xdr:colOff>
      <xdr:row>62</xdr:row>
      <xdr:rowOff>59060</xdr:rowOff>
    </xdr:from>
    <xdr:to>
      <xdr:col>15</xdr:col>
      <xdr:colOff>269875</xdr:colOff>
      <xdr:row>62</xdr:row>
      <xdr:rowOff>59060</xdr:rowOff>
    </xdr:to>
    <xdr:cxnSp macro="">
      <xdr:nvCxnSpPr>
        <xdr:cNvPr id="183" name="直線コネクタ 182"/>
        <xdr:cNvCxnSpPr/>
      </xdr:nvCxnSpPr>
      <xdr:spPr>
        <a:xfrm>
          <a:off x="10388600" y="1068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69783</xdr:rowOff>
    </xdr:from>
    <xdr:ext cx="599010" cy="259045"/>
    <xdr:sp macro="" textlink="">
      <xdr:nvSpPr>
        <xdr:cNvPr id="184" name="【橋りょう・トンネル】&#10;一人当たり有形固定資産（償却資産）額平均値テキスト"/>
        <xdr:cNvSpPr txBox="1"/>
      </xdr:nvSpPr>
      <xdr:spPr>
        <a:xfrm>
          <a:off x="10566400" y="10871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489,701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91356</xdr:rowOff>
    </xdr:from>
    <xdr:to>
      <xdr:col>15</xdr:col>
      <xdr:colOff>231775</xdr:colOff>
      <xdr:row>64</xdr:row>
      <xdr:rowOff>21506</xdr:rowOff>
    </xdr:to>
    <xdr:sp macro="" textlink="">
      <xdr:nvSpPr>
        <xdr:cNvPr id="185" name="フローチャート : 判断 184"/>
        <xdr:cNvSpPr/>
      </xdr:nvSpPr>
      <xdr:spPr>
        <a:xfrm>
          <a:off x="10426700" y="108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160318</xdr:rowOff>
    </xdr:from>
    <xdr:to>
      <xdr:col>14</xdr:col>
      <xdr:colOff>79375</xdr:colOff>
      <xdr:row>62</xdr:row>
      <xdr:rowOff>90468</xdr:rowOff>
    </xdr:to>
    <xdr:sp macro="" textlink="">
      <xdr:nvSpPr>
        <xdr:cNvPr id="186" name="フローチャート : 判断 185"/>
        <xdr:cNvSpPr/>
      </xdr:nvSpPr>
      <xdr:spPr>
        <a:xfrm>
          <a:off x="9588500" y="106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50474</xdr:rowOff>
    </xdr:from>
    <xdr:to>
      <xdr:col>14</xdr:col>
      <xdr:colOff>79375</xdr:colOff>
      <xdr:row>55</xdr:row>
      <xdr:rowOff>152074</xdr:rowOff>
    </xdr:to>
    <xdr:sp macro="" textlink="">
      <xdr:nvSpPr>
        <xdr:cNvPr id="192" name="円/楕円 191"/>
        <xdr:cNvSpPr/>
      </xdr:nvSpPr>
      <xdr:spPr>
        <a:xfrm>
          <a:off x="9588500" y="948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62</xdr:row>
      <xdr:rowOff>81595</xdr:rowOff>
    </xdr:from>
    <xdr:ext cx="690189" cy="259045"/>
    <xdr:sp macro="" textlink="">
      <xdr:nvSpPr>
        <xdr:cNvPr id="193" name="n_1aveValue【橋りょう・トンネル】&#10;一人当たり有形固定資産（償却資産）額"/>
        <xdr:cNvSpPr txBox="1"/>
      </xdr:nvSpPr>
      <xdr:spPr>
        <a:xfrm>
          <a:off x="9281504" y="107114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1,328,532</a:t>
          </a:r>
          <a:endParaRPr kumimoji="1" lang="ja-JP" altLang="en-US" sz="1000" b="1">
            <a:solidFill>
              <a:srgbClr val="000080"/>
            </a:solidFill>
            <a:latin typeface="ＭＳ Ｐゴシック"/>
          </a:endParaRPr>
        </a:p>
      </xdr:txBody>
    </xdr:sp>
    <xdr:clientData/>
  </xdr:oneCellAnchor>
  <xdr:oneCellAnchor>
    <xdr:from>
      <xdr:col>13</xdr:col>
      <xdr:colOff>356579</xdr:colOff>
      <xdr:row>53</xdr:row>
      <xdr:rowOff>168601</xdr:rowOff>
    </xdr:from>
    <xdr:ext cx="690189" cy="259045"/>
    <xdr:sp macro="" textlink="">
      <xdr:nvSpPr>
        <xdr:cNvPr id="194" name="n_1mainValue【橋りょう・トンネル】&#10;一人当たり有形固定資産（償却資産）額"/>
        <xdr:cNvSpPr txBox="1"/>
      </xdr:nvSpPr>
      <xdr:spPr>
        <a:xfrm>
          <a:off x="9281504" y="92554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4,814,887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05" name="直線コネクタ 20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6" name="テキスト ボックス 20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7" name="直線コネクタ 20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8" name="テキスト ボックス 20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9" name="直線コネクタ 20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0" name="テキスト ボックス 20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1" name="直線コネクタ 21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2" name="テキスト ボックス 21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3" name="直線コネクタ 21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4" name="テキスト ボックス 21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5" name="直線コネクタ 21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6" name="テキスト ボックス 21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101781</xdr:rowOff>
    </xdr:from>
    <xdr:to>
      <xdr:col>6</xdr:col>
      <xdr:colOff>510540</xdr:colOff>
      <xdr:row>86</xdr:row>
      <xdr:rowOff>83820</xdr:rowOff>
    </xdr:to>
    <xdr:cxnSp macro="">
      <xdr:nvCxnSpPr>
        <xdr:cNvPr id="220" name="直線コネクタ 219"/>
        <xdr:cNvCxnSpPr/>
      </xdr:nvCxnSpPr>
      <xdr:spPr>
        <a:xfrm flipV="1">
          <a:off x="4634865" y="13303431"/>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340478" cy="259045"/>
    <xdr:sp macro="" textlink="">
      <xdr:nvSpPr>
        <xdr:cNvPr id="221" name="【公営住宅】&#10;有形固定資産減価償却率最小値テキスト"/>
        <xdr:cNvSpPr txBox="1"/>
      </xdr:nvSpPr>
      <xdr:spPr>
        <a:xfrm>
          <a:off x="47244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222" name="直線コネクタ 221"/>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48458</xdr:rowOff>
    </xdr:from>
    <xdr:ext cx="405111" cy="259045"/>
    <xdr:sp macro="" textlink="">
      <xdr:nvSpPr>
        <xdr:cNvPr id="223" name="【公営住宅】&#10;有形固定資産減価償却率最大値テキスト"/>
        <xdr:cNvSpPr txBox="1"/>
      </xdr:nvSpPr>
      <xdr:spPr>
        <a:xfrm>
          <a:off x="4724400" y="1307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77</xdr:row>
      <xdr:rowOff>101781</xdr:rowOff>
    </xdr:from>
    <xdr:to>
      <xdr:col>6</xdr:col>
      <xdr:colOff>600075</xdr:colOff>
      <xdr:row>77</xdr:row>
      <xdr:rowOff>101781</xdr:rowOff>
    </xdr:to>
    <xdr:cxnSp macro="">
      <xdr:nvCxnSpPr>
        <xdr:cNvPr id="224" name="直線コネクタ 223"/>
        <xdr:cNvCxnSpPr/>
      </xdr:nvCxnSpPr>
      <xdr:spPr>
        <a:xfrm>
          <a:off x="4546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26143</xdr:rowOff>
    </xdr:from>
    <xdr:ext cx="405111" cy="259045"/>
    <xdr:sp macro="" textlink="">
      <xdr:nvSpPr>
        <xdr:cNvPr id="225" name="【公営住宅】&#10;有形固定資産減価償却率平均値テキスト"/>
        <xdr:cNvSpPr txBox="1"/>
      </xdr:nvSpPr>
      <xdr:spPr>
        <a:xfrm>
          <a:off x="4724400" y="1391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47716</xdr:rowOff>
    </xdr:from>
    <xdr:to>
      <xdr:col>6</xdr:col>
      <xdr:colOff>561975</xdr:colOff>
      <xdr:row>81</xdr:row>
      <xdr:rowOff>149316</xdr:rowOff>
    </xdr:to>
    <xdr:sp macro="" textlink="">
      <xdr:nvSpPr>
        <xdr:cNvPr id="226" name="フローチャート : 判断 225"/>
        <xdr:cNvSpPr/>
      </xdr:nvSpPr>
      <xdr:spPr>
        <a:xfrm>
          <a:off x="45847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139156</xdr:rowOff>
    </xdr:from>
    <xdr:to>
      <xdr:col>5</xdr:col>
      <xdr:colOff>409575</xdr:colOff>
      <xdr:row>81</xdr:row>
      <xdr:rowOff>69306</xdr:rowOff>
    </xdr:to>
    <xdr:sp macro="" textlink="">
      <xdr:nvSpPr>
        <xdr:cNvPr id="227" name="フローチャート : 判断 226"/>
        <xdr:cNvSpPr/>
      </xdr:nvSpPr>
      <xdr:spPr>
        <a:xfrm>
          <a:off x="3746500" y="1385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124461</xdr:rowOff>
    </xdr:from>
    <xdr:to>
      <xdr:col>5</xdr:col>
      <xdr:colOff>409575</xdr:colOff>
      <xdr:row>80</xdr:row>
      <xdr:rowOff>54611</xdr:rowOff>
    </xdr:to>
    <xdr:sp macro="" textlink="">
      <xdr:nvSpPr>
        <xdr:cNvPr id="233" name="円/楕円 232"/>
        <xdr:cNvSpPr/>
      </xdr:nvSpPr>
      <xdr:spPr>
        <a:xfrm>
          <a:off x="3746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60433</xdr:rowOff>
    </xdr:from>
    <xdr:ext cx="405111" cy="259045"/>
    <xdr:sp macro="" textlink="">
      <xdr:nvSpPr>
        <xdr:cNvPr id="234" name="n_1aveValue【公営住宅】&#10;有形固定資産減価償却率"/>
        <xdr:cNvSpPr txBox="1"/>
      </xdr:nvSpPr>
      <xdr:spPr>
        <a:xfrm>
          <a:off x="3582043" y="1394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71138</xdr:rowOff>
    </xdr:from>
    <xdr:ext cx="405111" cy="259045"/>
    <xdr:sp macro="" textlink="">
      <xdr:nvSpPr>
        <xdr:cNvPr id="235" name="n_1mainValue【公営住宅】&#10;有形固定資産減価償却率"/>
        <xdr:cNvSpPr txBox="1"/>
      </xdr:nvSpPr>
      <xdr:spPr>
        <a:xfrm>
          <a:off x="3582043"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3" name="正方形/長方形 24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4" name="テキスト ボックス 24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5" name="直線コネクタ 24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6" name="直線コネクタ 24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7" name="テキスト ボックス 24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8" name="直線コネクタ 24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9" name="テキスト ボックス 24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0" name="直線コネクタ 24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1" name="テキスト ボックス 25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2" name="直線コネクタ 25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3" name="テキスト ボックス 25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4" name="直線コネクタ 25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5" name="テキスト ボックス 25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6" name="直線コネクタ 25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57" name="テキスト ボックス 256"/>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9" name="テキスト ボックス 25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82</xdr:row>
      <xdr:rowOff>130356</xdr:rowOff>
    </xdr:from>
    <xdr:to>
      <xdr:col>15</xdr:col>
      <xdr:colOff>180340</xdr:colOff>
      <xdr:row>85</xdr:row>
      <xdr:rowOff>121703</xdr:rowOff>
    </xdr:to>
    <xdr:cxnSp macro="">
      <xdr:nvCxnSpPr>
        <xdr:cNvPr id="261" name="直線コネクタ 260"/>
        <xdr:cNvCxnSpPr/>
      </xdr:nvCxnSpPr>
      <xdr:spPr>
        <a:xfrm flipV="1">
          <a:off x="10476865" y="14189256"/>
          <a:ext cx="0" cy="50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125530</xdr:rowOff>
    </xdr:from>
    <xdr:ext cx="469744" cy="259045"/>
    <xdr:sp macro="" textlink="">
      <xdr:nvSpPr>
        <xdr:cNvPr id="262" name="【公営住宅】&#10;一人当たり面積最小値テキスト"/>
        <xdr:cNvSpPr txBox="1"/>
      </xdr:nvSpPr>
      <xdr:spPr>
        <a:xfrm>
          <a:off x="10566400" y="1469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1.338</a:t>
          </a:r>
          <a:endParaRPr kumimoji="1" lang="ja-JP" altLang="en-US" sz="1000" b="1">
            <a:latin typeface="ＭＳ Ｐゴシック"/>
          </a:endParaRPr>
        </a:p>
      </xdr:txBody>
    </xdr:sp>
    <xdr:clientData/>
  </xdr:oneCellAnchor>
  <xdr:twoCellAnchor>
    <xdr:from>
      <xdr:col>15</xdr:col>
      <xdr:colOff>92075</xdr:colOff>
      <xdr:row>85</xdr:row>
      <xdr:rowOff>121703</xdr:rowOff>
    </xdr:from>
    <xdr:to>
      <xdr:col>15</xdr:col>
      <xdr:colOff>269875</xdr:colOff>
      <xdr:row>85</xdr:row>
      <xdr:rowOff>121703</xdr:rowOff>
    </xdr:to>
    <xdr:cxnSp macro="">
      <xdr:nvCxnSpPr>
        <xdr:cNvPr id="263" name="直線コネクタ 262"/>
        <xdr:cNvCxnSpPr/>
      </xdr:nvCxnSpPr>
      <xdr:spPr>
        <a:xfrm>
          <a:off x="10388600" y="1469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77033</xdr:rowOff>
    </xdr:from>
    <xdr:ext cx="469744" cy="259045"/>
    <xdr:sp macro="" textlink="">
      <xdr:nvSpPr>
        <xdr:cNvPr id="264" name="【公営住宅】&#10;一人当たり面積最大値テキスト"/>
        <xdr:cNvSpPr txBox="1"/>
      </xdr:nvSpPr>
      <xdr:spPr>
        <a:xfrm>
          <a:off x="10566400" y="139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a:t>
          </a:r>
          <a:endParaRPr kumimoji="1" lang="ja-JP" altLang="en-US" sz="1000" b="1">
            <a:latin typeface="ＭＳ Ｐゴシック"/>
          </a:endParaRPr>
        </a:p>
      </xdr:txBody>
    </xdr:sp>
    <xdr:clientData/>
  </xdr:oneCellAnchor>
  <xdr:twoCellAnchor>
    <xdr:from>
      <xdr:col>15</xdr:col>
      <xdr:colOff>92075</xdr:colOff>
      <xdr:row>82</xdr:row>
      <xdr:rowOff>130356</xdr:rowOff>
    </xdr:from>
    <xdr:to>
      <xdr:col>15</xdr:col>
      <xdr:colOff>269875</xdr:colOff>
      <xdr:row>82</xdr:row>
      <xdr:rowOff>130356</xdr:rowOff>
    </xdr:to>
    <xdr:cxnSp macro="">
      <xdr:nvCxnSpPr>
        <xdr:cNvPr id="265" name="直線コネクタ 264"/>
        <xdr:cNvCxnSpPr/>
      </xdr:nvCxnSpPr>
      <xdr:spPr>
        <a:xfrm>
          <a:off x="10388600" y="1418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49165</xdr:rowOff>
    </xdr:from>
    <xdr:ext cx="469744" cy="259045"/>
    <xdr:sp macro="" textlink="">
      <xdr:nvSpPr>
        <xdr:cNvPr id="266" name="【公営住宅】&#10;一人当たり面積平均値テキスト"/>
        <xdr:cNvSpPr txBox="1"/>
      </xdr:nvSpPr>
      <xdr:spPr>
        <a:xfrm>
          <a:off x="10566400" y="144509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70738</xdr:rowOff>
    </xdr:from>
    <xdr:to>
      <xdr:col>15</xdr:col>
      <xdr:colOff>231775</xdr:colOff>
      <xdr:row>85</xdr:row>
      <xdr:rowOff>888</xdr:rowOff>
    </xdr:to>
    <xdr:sp macro="" textlink="">
      <xdr:nvSpPr>
        <xdr:cNvPr id="267" name="フローチャート : 判断 266"/>
        <xdr:cNvSpPr/>
      </xdr:nvSpPr>
      <xdr:spPr>
        <a:xfrm>
          <a:off x="10426700" y="1447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60615</xdr:rowOff>
    </xdr:from>
    <xdr:to>
      <xdr:col>14</xdr:col>
      <xdr:colOff>79375</xdr:colOff>
      <xdr:row>84</xdr:row>
      <xdr:rowOff>162215</xdr:rowOff>
    </xdr:to>
    <xdr:sp macro="" textlink="">
      <xdr:nvSpPr>
        <xdr:cNvPr id="268" name="フローチャート : 判断 267"/>
        <xdr:cNvSpPr/>
      </xdr:nvSpPr>
      <xdr:spPr>
        <a:xfrm>
          <a:off x="9588500" y="1446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76</xdr:row>
      <xdr:rowOff>106009</xdr:rowOff>
    </xdr:from>
    <xdr:to>
      <xdr:col>14</xdr:col>
      <xdr:colOff>79375</xdr:colOff>
      <xdr:row>77</xdr:row>
      <xdr:rowOff>36159</xdr:rowOff>
    </xdr:to>
    <xdr:sp macro="" textlink="">
      <xdr:nvSpPr>
        <xdr:cNvPr id="274" name="円/楕円 273"/>
        <xdr:cNvSpPr/>
      </xdr:nvSpPr>
      <xdr:spPr>
        <a:xfrm>
          <a:off x="9588500" y="1313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153342</xdr:rowOff>
    </xdr:from>
    <xdr:ext cx="469744" cy="259045"/>
    <xdr:sp macro="" textlink="">
      <xdr:nvSpPr>
        <xdr:cNvPr id="275" name="n_1aveValue【公営住宅】&#10;一人当たり面積"/>
        <xdr:cNvSpPr txBox="1"/>
      </xdr:nvSpPr>
      <xdr:spPr>
        <a:xfrm>
          <a:off x="9391727" y="1455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2.451</a:t>
          </a:r>
          <a:endParaRPr kumimoji="1" lang="ja-JP" altLang="en-US" sz="1000" b="1">
            <a:solidFill>
              <a:srgbClr val="000080"/>
            </a:solidFill>
            <a:latin typeface="ＭＳ Ｐゴシック"/>
          </a:endParaRPr>
        </a:p>
      </xdr:txBody>
    </xdr:sp>
    <xdr:clientData/>
  </xdr:oneCellAnchor>
  <xdr:oneCellAnchor>
    <xdr:from>
      <xdr:col>13</xdr:col>
      <xdr:colOff>434485</xdr:colOff>
      <xdr:row>75</xdr:row>
      <xdr:rowOff>52686</xdr:rowOff>
    </xdr:from>
    <xdr:ext cx="534377" cy="259045"/>
    <xdr:sp macro="" textlink="">
      <xdr:nvSpPr>
        <xdr:cNvPr id="276" name="n_1mainValue【公営住宅】&#10;一人当たり面積"/>
        <xdr:cNvSpPr txBox="1"/>
      </xdr:nvSpPr>
      <xdr:spPr>
        <a:xfrm>
          <a:off x="9359410" y="12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8" name="正方形/長方形 27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9" name="正方形/長方形 27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80" name="正方形/長方形 27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1" name="正方形/長方形 28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84" name="正方形/長方形 28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5" name="正方形/長方形 28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6" name="正方形/長方形 28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7" name="正方形/長方形 28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8" name="正方形/長方形 2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9" name="正方形/長方形 2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0" name="正方形/長方形 2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1" name="正方形/長方形 2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2" name="正方形/長方形 2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3" name="正方形/長方形 2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4" name="正方形/長方形 2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5" name="正方形/長方形 2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6" name="正方形/長方形 2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7" name="テキスト ボックス 2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8" name="直線コネクタ 2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9" name="テキスト ボックス 29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00" name="直線コネクタ 2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01" name="テキスト ボックス 300"/>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2" name="直線コネクタ 3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3" name="テキスト ボックス 3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4" name="直線コネクタ 3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5" name="テキスト ボックス 3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6" name="直線コネクタ 3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7" name="テキスト ボックス 3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8" name="直線コネクタ 3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9" name="テキスト ボックス 3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10" name="直線コネクタ 3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11" name="テキスト ボックス 3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3" name="テキスト ボックス 3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2722</xdr:rowOff>
    </xdr:from>
    <xdr:to>
      <xdr:col>23</xdr:col>
      <xdr:colOff>516889</xdr:colOff>
      <xdr:row>42</xdr:row>
      <xdr:rowOff>59872</xdr:rowOff>
    </xdr:to>
    <xdr:cxnSp macro="">
      <xdr:nvCxnSpPr>
        <xdr:cNvPr id="315" name="直線コネクタ 314"/>
        <xdr:cNvCxnSpPr/>
      </xdr:nvCxnSpPr>
      <xdr:spPr>
        <a:xfrm flipV="1">
          <a:off x="16318864" y="566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63699</xdr:rowOff>
    </xdr:from>
    <xdr:ext cx="405111" cy="259045"/>
    <xdr:sp macro="" textlink="">
      <xdr:nvSpPr>
        <xdr:cNvPr id="316" name="【認定こども園・幼稚園・保育所】&#10;有形固定資産減価償却率最小値テキスト"/>
        <xdr:cNvSpPr txBox="1"/>
      </xdr:nvSpPr>
      <xdr:spPr>
        <a:xfrm>
          <a:off x="164084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428625</xdr:colOff>
      <xdr:row>42</xdr:row>
      <xdr:rowOff>59872</xdr:rowOff>
    </xdr:from>
    <xdr:to>
      <xdr:col>23</xdr:col>
      <xdr:colOff>606425</xdr:colOff>
      <xdr:row>42</xdr:row>
      <xdr:rowOff>59872</xdr:rowOff>
    </xdr:to>
    <xdr:cxnSp macro="">
      <xdr:nvCxnSpPr>
        <xdr:cNvPr id="317" name="直線コネクタ 316"/>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120849</xdr:rowOff>
    </xdr:from>
    <xdr:ext cx="469744" cy="259045"/>
    <xdr:sp macro="" textlink="">
      <xdr:nvSpPr>
        <xdr:cNvPr id="318" name="【認定こども園・幼稚園・保育所】&#10;有形固定資産減価償却率最大値テキスト"/>
        <xdr:cNvSpPr txBox="1"/>
      </xdr:nvSpPr>
      <xdr:spPr>
        <a:xfrm>
          <a:off x="16408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2722</xdr:rowOff>
    </xdr:from>
    <xdr:to>
      <xdr:col>23</xdr:col>
      <xdr:colOff>606425</xdr:colOff>
      <xdr:row>33</xdr:row>
      <xdr:rowOff>2722</xdr:rowOff>
    </xdr:to>
    <xdr:cxnSp macro="">
      <xdr:nvCxnSpPr>
        <xdr:cNvPr id="319" name="直線コネクタ 318"/>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144253</xdr:rowOff>
    </xdr:from>
    <xdr:ext cx="405111" cy="259045"/>
    <xdr:sp macro="" textlink="">
      <xdr:nvSpPr>
        <xdr:cNvPr id="320" name="【認定こども園・幼稚園・保育所】&#10;有形固定資産減価償却率平均値テキスト"/>
        <xdr:cNvSpPr txBox="1"/>
      </xdr:nvSpPr>
      <xdr:spPr>
        <a:xfrm>
          <a:off x="16408400"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165826</xdr:rowOff>
    </xdr:from>
    <xdr:to>
      <xdr:col>23</xdr:col>
      <xdr:colOff>568325</xdr:colOff>
      <xdr:row>39</xdr:row>
      <xdr:rowOff>95976</xdr:rowOff>
    </xdr:to>
    <xdr:sp macro="" textlink="">
      <xdr:nvSpPr>
        <xdr:cNvPr id="321" name="フローチャート : 判断 320"/>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79284</xdr:rowOff>
    </xdr:from>
    <xdr:to>
      <xdr:col>22</xdr:col>
      <xdr:colOff>415925</xdr:colOff>
      <xdr:row>42</xdr:row>
      <xdr:rowOff>9434</xdr:rowOff>
    </xdr:to>
    <xdr:sp macro="" textlink="">
      <xdr:nvSpPr>
        <xdr:cNvPr id="322" name="フローチャート : 判断 321"/>
        <xdr:cNvSpPr/>
      </xdr:nvSpPr>
      <xdr:spPr>
        <a:xfrm>
          <a:off x="15430500" y="710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32</xdr:row>
      <xdr:rowOff>123372</xdr:rowOff>
    </xdr:from>
    <xdr:to>
      <xdr:col>22</xdr:col>
      <xdr:colOff>415925</xdr:colOff>
      <xdr:row>33</xdr:row>
      <xdr:rowOff>53522</xdr:rowOff>
    </xdr:to>
    <xdr:sp macro="" textlink="">
      <xdr:nvSpPr>
        <xdr:cNvPr id="328" name="円/楕円 327"/>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561</xdr:rowOff>
    </xdr:from>
    <xdr:ext cx="405111" cy="259045"/>
    <xdr:sp macro="" textlink="">
      <xdr:nvSpPr>
        <xdr:cNvPr id="329" name="n_1aveValue【認定こども園・幼稚園・保育所】&#10;有形固定資産減価償却率"/>
        <xdr:cNvSpPr txBox="1"/>
      </xdr:nvSpPr>
      <xdr:spPr>
        <a:xfrm>
          <a:off x="15266043" y="720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117552</xdr:colOff>
      <xdr:row>31</xdr:row>
      <xdr:rowOff>70049</xdr:rowOff>
    </xdr:from>
    <xdr:ext cx="469744" cy="259045"/>
    <xdr:sp macro="" textlink="">
      <xdr:nvSpPr>
        <xdr:cNvPr id="330" name="n_1mainValue【認定こども園・幼稚園・保育所】&#10;有形固定資産減価償却率"/>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1" name="正方形/長方形 3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2" name="正方形/長方形 3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3" name="正方形/長方形 3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4" name="正方形/長方形 3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5" name="正方形/長方形 3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6" name="正方形/長方形 3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7" name="正方形/長方形 3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8" name="正方形/長方形 3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9" name="テキスト ボックス 3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0" name="直線コネクタ 3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41" name="テキスト ボックス 340"/>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42" name="直線コネクタ 3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3" name="テキスト ボックス 34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4" name="直線コネクタ 3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45" name="テキスト ボックス 34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6" name="直線コネクタ 3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7" name="テキスト ボックス 34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8" name="直線コネクタ 3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9" name="テキスト ボックス 34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0" name="直線コネクタ 3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1" name="テキスト ボックス 35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114300</xdr:rowOff>
    </xdr:from>
    <xdr:to>
      <xdr:col>32</xdr:col>
      <xdr:colOff>186689</xdr:colOff>
      <xdr:row>41</xdr:row>
      <xdr:rowOff>99060</xdr:rowOff>
    </xdr:to>
    <xdr:cxnSp macro="">
      <xdr:nvCxnSpPr>
        <xdr:cNvPr id="355" name="直線コネクタ 354"/>
        <xdr:cNvCxnSpPr/>
      </xdr:nvCxnSpPr>
      <xdr:spPr>
        <a:xfrm flipV="1">
          <a:off x="22160864" y="577215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102887</xdr:rowOff>
    </xdr:from>
    <xdr:ext cx="469744" cy="259045"/>
    <xdr:sp macro="" textlink="">
      <xdr:nvSpPr>
        <xdr:cNvPr id="356" name="【認定こども園・幼稚園・保育所】&#10;一人当たり面積最小値テキスト"/>
        <xdr:cNvSpPr txBox="1"/>
      </xdr:nvSpPr>
      <xdr:spPr>
        <a:xfrm>
          <a:off x="222504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41</xdr:row>
      <xdr:rowOff>99060</xdr:rowOff>
    </xdr:from>
    <xdr:to>
      <xdr:col>32</xdr:col>
      <xdr:colOff>276225</xdr:colOff>
      <xdr:row>41</xdr:row>
      <xdr:rowOff>99060</xdr:rowOff>
    </xdr:to>
    <xdr:cxnSp macro="">
      <xdr:nvCxnSpPr>
        <xdr:cNvPr id="357" name="直線コネクタ 356"/>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60977</xdr:rowOff>
    </xdr:from>
    <xdr:ext cx="469744" cy="259045"/>
    <xdr:sp macro="" textlink="">
      <xdr:nvSpPr>
        <xdr:cNvPr id="358" name="【認定こども園・幼稚園・保育所】&#10;一人当たり面積最大値テキスト"/>
        <xdr:cNvSpPr txBox="1"/>
      </xdr:nvSpPr>
      <xdr:spPr>
        <a:xfrm>
          <a:off x="222504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33</xdr:row>
      <xdr:rowOff>114300</xdr:rowOff>
    </xdr:from>
    <xdr:to>
      <xdr:col>32</xdr:col>
      <xdr:colOff>276225</xdr:colOff>
      <xdr:row>33</xdr:row>
      <xdr:rowOff>114300</xdr:rowOff>
    </xdr:to>
    <xdr:cxnSp macro="">
      <xdr:nvCxnSpPr>
        <xdr:cNvPr id="359" name="直線コネクタ 358"/>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41927</xdr:rowOff>
    </xdr:from>
    <xdr:ext cx="469744" cy="259045"/>
    <xdr:sp macro="" textlink="">
      <xdr:nvSpPr>
        <xdr:cNvPr id="360" name="【認定こども園・幼稚園・保育所】&#10;一人当たり面積平均値テキスト"/>
        <xdr:cNvSpPr txBox="1"/>
      </xdr:nvSpPr>
      <xdr:spPr>
        <a:xfrm>
          <a:off x="22250400" y="672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63500</xdr:rowOff>
    </xdr:from>
    <xdr:to>
      <xdr:col>32</xdr:col>
      <xdr:colOff>238125</xdr:colOff>
      <xdr:row>39</xdr:row>
      <xdr:rowOff>165100</xdr:rowOff>
    </xdr:to>
    <xdr:sp macro="" textlink="">
      <xdr:nvSpPr>
        <xdr:cNvPr id="361" name="フローチャート : 判断 360"/>
        <xdr:cNvSpPr/>
      </xdr:nvSpPr>
      <xdr:spPr>
        <a:xfrm>
          <a:off x="221107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101600</xdr:rowOff>
    </xdr:from>
    <xdr:to>
      <xdr:col>31</xdr:col>
      <xdr:colOff>85725</xdr:colOff>
      <xdr:row>39</xdr:row>
      <xdr:rowOff>31750</xdr:rowOff>
    </xdr:to>
    <xdr:sp macro="" textlink="">
      <xdr:nvSpPr>
        <xdr:cNvPr id="362" name="フローチャート : 判断 361"/>
        <xdr:cNvSpPr/>
      </xdr:nvSpPr>
      <xdr:spPr>
        <a:xfrm>
          <a:off x="21272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17780</xdr:rowOff>
    </xdr:from>
    <xdr:to>
      <xdr:col>31</xdr:col>
      <xdr:colOff>85725</xdr:colOff>
      <xdr:row>41</xdr:row>
      <xdr:rowOff>119380</xdr:rowOff>
    </xdr:to>
    <xdr:sp macro="" textlink="">
      <xdr:nvSpPr>
        <xdr:cNvPr id="368" name="円/楕円 367"/>
        <xdr:cNvSpPr/>
      </xdr:nvSpPr>
      <xdr:spPr>
        <a:xfrm>
          <a:off x="21272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48277</xdr:rowOff>
    </xdr:from>
    <xdr:ext cx="469744" cy="259045"/>
    <xdr:sp macro="" textlink="">
      <xdr:nvSpPr>
        <xdr:cNvPr id="369" name="n_1aveValue【認定こども園・幼稚園・保育所】&#10;一人当たり面積"/>
        <xdr:cNvSpPr txBox="1"/>
      </xdr:nvSpPr>
      <xdr:spPr>
        <a:xfrm>
          <a:off x="21075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110507</xdr:rowOff>
    </xdr:from>
    <xdr:ext cx="469744" cy="259045"/>
    <xdr:sp macro="" textlink="">
      <xdr:nvSpPr>
        <xdr:cNvPr id="370" name="n_1mainValue【認定こども園・幼稚園・保育所】&#10;一人当たり面積"/>
        <xdr:cNvSpPr txBox="1"/>
      </xdr:nvSpPr>
      <xdr:spPr>
        <a:xfrm>
          <a:off x="210757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81" name="テキスト ボックス 38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2" name="直線コネクタ 3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3" name="テキスト ボックス 38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4" name="直線コネクタ 3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5" name="テキスト ボックス 3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6" name="直線コネクタ 3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7" name="テキスト ボックス 3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8" name="直線コネクタ 3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9" name="テキスト ボックス 3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0" name="直線コネクタ 3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91" name="テキスト ボックス 39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2" name="直線コネクタ 3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3" name="テキスト ボックス 39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83820</xdr:rowOff>
    </xdr:from>
    <xdr:to>
      <xdr:col>23</xdr:col>
      <xdr:colOff>516889</xdr:colOff>
      <xdr:row>63</xdr:row>
      <xdr:rowOff>106680</xdr:rowOff>
    </xdr:to>
    <xdr:cxnSp macro="">
      <xdr:nvCxnSpPr>
        <xdr:cNvPr id="395" name="直線コネクタ 394"/>
        <xdr:cNvCxnSpPr/>
      </xdr:nvCxnSpPr>
      <xdr:spPr>
        <a:xfrm flipV="1">
          <a:off x="16318864" y="96850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96"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97" name="直線コネクタ 396"/>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30497</xdr:rowOff>
    </xdr:from>
    <xdr:ext cx="405111" cy="259045"/>
    <xdr:sp macro="" textlink="">
      <xdr:nvSpPr>
        <xdr:cNvPr id="398" name="【学校施設】&#10;有形固定資産減価償却率最大値テキスト"/>
        <xdr:cNvSpPr txBox="1"/>
      </xdr:nvSpPr>
      <xdr:spPr>
        <a:xfrm>
          <a:off x="16408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56</xdr:row>
      <xdr:rowOff>83820</xdr:rowOff>
    </xdr:from>
    <xdr:to>
      <xdr:col>23</xdr:col>
      <xdr:colOff>606425</xdr:colOff>
      <xdr:row>56</xdr:row>
      <xdr:rowOff>83820</xdr:rowOff>
    </xdr:to>
    <xdr:cxnSp macro="">
      <xdr:nvCxnSpPr>
        <xdr:cNvPr id="399" name="直線コネクタ 398"/>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64787</xdr:rowOff>
    </xdr:from>
    <xdr:ext cx="405111" cy="259045"/>
    <xdr:sp macro="" textlink="">
      <xdr:nvSpPr>
        <xdr:cNvPr id="400" name="【学校施設】&#10;有形固定資産減価償却率平均値テキスト"/>
        <xdr:cNvSpPr txBox="1"/>
      </xdr:nvSpPr>
      <xdr:spPr>
        <a:xfrm>
          <a:off x="16408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86360</xdr:rowOff>
    </xdr:from>
    <xdr:to>
      <xdr:col>23</xdr:col>
      <xdr:colOff>568325</xdr:colOff>
      <xdr:row>61</xdr:row>
      <xdr:rowOff>16510</xdr:rowOff>
    </xdr:to>
    <xdr:sp macro="" textlink="">
      <xdr:nvSpPr>
        <xdr:cNvPr id="401" name="フローチャート : 判断 400"/>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402" name="フローチャート : 判断 401"/>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90170</xdr:rowOff>
    </xdr:from>
    <xdr:to>
      <xdr:col>22</xdr:col>
      <xdr:colOff>415925</xdr:colOff>
      <xdr:row>63</xdr:row>
      <xdr:rowOff>20320</xdr:rowOff>
    </xdr:to>
    <xdr:sp macro="" textlink="">
      <xdr:nvSpPr>
        <xdr:cNvPr id="408" name="円/楕円 407"/>
        <xdr:cNvSpPr/>
      </xdr:nvSpPr>
      <xdr:spPr>
        <a:xfrm>
          <a:off x="15430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52087</xdr:rowOff>
    </xdr:from>
    <xdr:ext cx="405111" cy="259045"/>
    <xdr:sp macro="" textlink="">
      <xdr:nvSpPr>
        <xdr:cNvPr id="409" name="n_1aveValue【学校施設】&#10;有形固定資産減価償却率"/>
        <xdr:cNvSpPr txBox="1"/>
      </xdr:nvSpPr>
      <xdr:spPr>
        <a:xfrm>
          <a:off x="15266043"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11447</xdr:rowOff>
    </xdr:from>
    <xdr:ext cx="405111" cy="259045"/>
    <xdr:sp macro="" textlink="">
      <xdr:nvSpPr>
        <xdr:cNvPr id="410" name="n_1mainValue【学校施設】&#10;有形固定資産減価償却率"/>
        <xdr:cNvSpPr txBox="1"/>
      </xdr:nvSpPr>
      <xdr:spPr>
        <a:xfrm>
          <a:off x="15266043"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1" name="正方形/長方形 4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2" name="正方形/長方形 4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3" name="正方形/長方形 4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4" name="正方形/長方形 4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5" name="正方形/長方形 4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6" name="正方形/長方形 4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7" name="正方形/長方形 4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8" name="正方形/長方形 4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9" name="テキスト ボックス 4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0" name="直線コネクタ 4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1" name="テキスト ボックス 4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22" name="直線コネクタ 42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3" name="テキスト ボックス 42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4" name="直線コネクタ 42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5" name="テキスト ボックス 42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6" name="直線コネクタ 42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7" name="テキスト ボックス 42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8" name="直線コネクタ 42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9" name="テキスト ボックス 42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30" name="直線コネクタ 42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31" name="テキスト ボックス 43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32" name="直線コネクタ 43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33" name="テキスト ボックス 43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35" name="テキスト ボックス 43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135364</xdr:rowOff>
    </xdr:from>
    <xdr:to>
      <xdr:col>32</xdr:col>
      <xdr:colOff>186689</xdr:colOff>
      <xdr:row>64</xdr:row>
      <xdr:rowOff>130302</xdr:rowOff>
    </xdr:to>
    <xdr:cxnSp macro="">
      <xdr:nvCxnSpPr>
        <xdr:cNvPr id="437" name="直線コネクタ 436"/>
        <xdr:cNvCxnSpPr/>
      </xdr:nvCxnSpPr>
      <xdr:spPr>
        <a:xfrm flipV="1">
          <a:off x="22160864" y="9565114"/>
          <a:ext cx="0" cy="153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134129</xdr:rowOff>
    </xdr:from>
    <xdr:ext cx="469744" cy="259045"/>
    <xdr:sp macro="" textlink="">
      <xdr:nvSpPr>
        <xdr:cNvPr id="438" name="【学校施設】&#10;一人当たり面積最小値テキスト"/>
        <xdr:cNvSpPr txBox="1"/>
      </xdr:nvSpPr>
      <xdr:spPr>
        <a:xfrm>
          <a:off x="22250400" y="1110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2.002</a:t>
          </a:r>
          <a:endParaRPr kumimoji="1" lang="ja-JP" altLang="en-US" sz="1000" b="1">
            <a:latin typeface="ＭＳ Ｐゴシック"/>
          </a:endParaRPr>
        </a:p>
      </xdr:txBody>
    </xdr:sp>
    <xdr:clientData/>
  </xdr:oneCellAnchor>
  <xdr:twoCellAnchor>
    <xdr:from>
      <xdr:col>32</xdr:col>
      <xdr:colOff>98425</xdr:colOff>
      <xdr:row>64</xdr:row>
      <xdr:rowOff>130302</xdr:rowOff>
    </xdr:from>
    <xdr:to>
      <xdr:col>32</xdr:col>
      <xdr:colOff>276225</xdr:colOff>
      <xdr:row>64</xdr:row>
      <xdr:rowOff>130302</xdr:rowOff>
    </xdr:to>
    <xdr:cxnSp macro="">
      <xdr:nvCxnSpPr>
        <xdr:cNvPr id="439" name="直線コネクタ 438"/>
        <xdr:cNvCxnSpPr/>
      </xdr:nvCxnSpPr>
      <xdr:spPr>
        <a:xfrm>
          <a:off x="22072600" y="11103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82041</xdr:rowOff>
    </xdr:from>
    <xdr:ext cx="534377" cy="259045"/>
    <xdr:sp macro="" textlink="">
      <xdr:nvSpPr>
        <xdr:cNvPr id="440" name="【学校施設】&#10;一人当たり面積最大値テキスト"/>
        <xdr:cNvSpPr txBox="1"/>
      </xdr:nvSpPr>
      <xdr:spPr>
        <a:xfrm>
          <a:off x="22250400" y="934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11.421</a:t>
          </a:r>
          <a:endParaRPr kumimoji="1" lang="ja-JP" altLang="en-US" sz="1000" b="1">
            <a:latin typeface="ＭＳ Ｐゴシック"/>
          </a:endParaRPr>
        </a:p>
      </xdr:txBody>
    </xdr:sp>
    <xdr:clientData/>
  </xdr:oneCellAnchor>
  <xdr:twoCellAnchor>
    <xdr:from>
      <xdr:col>32</xdr:col>
      <xdr:colOff>98425</xdr:colOff>
      <xdr:row>55</xdr:row>
      <xdr:rowOff>135364</xdr:rowOff>
    </xdr:from>
    <xdr:to>
      <xdr:col>32</xdr:col>
      <xdr:colOff>276225</xdr:colOff>
      <xdr:row>55</xdr:row>
      <xdr:rowOff>135364</xdr:rowOff>
    </xdr:to>
    <xdr:cxnSp macro="">
      <xdr:nvCxnSpPr>
        <xdr:cNvPr id="441" name="直線コネクタ 440"/>
        <xdr:cNvCxnSpPr/>
      </xdr:nvCxnSpPr>
      <xdr:spPr>
        <a:xfrm>
          <a:off x="22072600" y="956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61031</xdr:rowOff>
    </xdr:from>
    <xdr:ext cx="469744" cy="259045"/>
    <xdr:sp macro="" textlink="">
      <xdr:nvSpPr>
        <xdr:cNvPr id="442" name="【学校施設】&#10;一人当たり面積平均値テキスト"/>
        <xdr:cNvSpPr txBox="1"/>
      </xdr:nvSpPr>
      <xdr:spPr>
        <a:xfrm>
          <a:off x="22250400" y="1086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3.033</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82604</xdr:rowOff>
    </xdr:from>
    <xdr:to>
      <xdr:col>32</xdr:col>
      <xdr:colOff>238125</xdr:colOff>
      <xdr:row>64</xdr:row>
      <xdr:rowOff>12754</xdr:rowOff>
    </xdr:to>
    <xdr:sp macro="" textlink="">
      <xdr:nvSpPr>
        <xdr:cNvPr id="443" name="フローチャート : 判断 442"/>
        <xdr:cNvSpPr/>
      </xdr:nvSpPr>
      <xdr:spPr>
        <a:xfrm>
          <a:off x="22110700" y="1088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24964</xdr:rowOff>
    </xdr:from>
    <xdr:to>
      <xdr:col>31</xdr:col>
      <xdr:colOff>85725</xdr:colOff>
      <xdr:row>62</xdr:row>
      <xdr:rowOff>126564</xdr:rowOff>
    </xdr:to>
    <xdr:sp macro="" textlink="">
      <xdr:nvSpPr>
        <xdr:cNvPr id="444" name="フローチャート : 判断 443"/>
        <xdr:cNvSpPr/>
      </xdr:nvSpPr>
      <xdr:spPr>
        <a:xfrm>
          <a:off x="21272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17617</xdr:rowOff>
    </xdr:from>
    <xdr:to>
      <xdr:col>31</xdr:col>
      <xdr:colOff>85725</xdr:colOff>
      <xdr:row>63</xdr:row>
      <xdr:rowOff>119217</xdr:rowOff>
    </xdr:to>
    <xdr:sp macro="" textlink="">
      <xdr:nvSpPr>
        <xdr:cNvPr id="450" name="円/楕円 449"/>
        <xdr:cNvSpPr/>
      </xdr:nvSpPr>
      <xdr:spPr>
        <a:xfrm>
          <a:off x="21272500" y="10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143091</xdr:rowOff>
    </xdr:from>
    <xdr:ext cx="469744" cy="259045"/>
    <xdr:sp macro="" textlink="">
      <xdr:nvSpPr>
        <xdr:cNvPr id="451" name="n_1aveValue【学校施設】&#10;一人当たり面積"/>
        <xdr:cNvSpPr txBox="1"/>
      </xdr:nvSpPr>
      <xdr:spPr>
        <a:xfrm>
          <a:off x="210757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110344</xdr:rowOff>
    </xdr:from>
    <xdr:ext cx="469744" cy="259045"/>
    <xdr:sp macro="" textlink="">
      <xdr:nvSpPr>
        <xdr:cNvPr id="452" name="n_1mainValue【学校施設】&#10;一人当たり面積"/>
        <xdr:cNvSpPr txBox="1"/>
      </xdr:nvSpPr>
      <xdr:spPr>
        <a:xfrm>
          <a:off x="21075727" y="1091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0" name="正方形/長方形 45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61" name="正方形/長方形 4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2" name="正方形/長方形 4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3" name="正方形/長方形 4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4" name="正方形/長方形 4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5" name="正方形/長方形 4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6" name="正方形/長方形 4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7" name="正方形/長方形 4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8" name="正方形/長方形 46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9" name="正方形/長方形 4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70" name="正方形/長方形 4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71" name="正方形/長方形 4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72" name="正方形/長方形 4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73" name="正方形/長方形 4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4" name="正方形/長方形 4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5" name="正方形/長方形 4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6" name="正方形/長方形 4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7" name="テキスト ボックス 4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8" name="直線コネクタ 4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79" name="テキスト ボックス 47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80" name="直線コネクタ 47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81" name="テキスト ボックス 48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82" name="直線コネクタ 48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83" name="テキスト ボックス 48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84" name="直線コネクタ 48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85" name="テキスト ボックス 48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86" name="直線コネクタ 48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87" name="テキスト ボックス 48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88" name="直線コネクタ 48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89" name="テキスト ボックス 48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90" name="直線コネクタ 4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91" name="テキスト ボックス 4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9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104</xdr:row>
      <xdr:rowOff>72389</xdr:rowOff>
    </xdr:to>
    <xdr:cxnSp macro="">
      <xdr:nvCxnSpPr>
        <xdr:cNvPr id="493" name="直線コネクタ 492"/>
        <xdr:cNvCxnSpPr/>
      </xdr:nvCxnSpPr>
      <xdr:spPr>
        <a:xfrm flipV="1">
          <a:off x="16318864" y="17145000"/>
          <a:ext cx="0" cy="75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494" name="【公民館】&#10;有形固定資産減価償却率最小値テキスト"/>
        <xdr:cNvSpPr txBox="1"/>
      </xdr:nvSpPr>
      <xdr:spPr>
        <a:xfrm>
          <a:off x="16408400"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104</xdr:row>
      <xdr:rowOff>72389</xdr:rowOff>
    </xdr:from>
    <xdr:to>
      <xdr:col>23</xdr:col>
      <xdr:colOff>606425</xdr:colOff>
      <xdr:row>104</xdr:row>
      <xdr:rowOff>72389</xdr:rowOff>
    </xdr:to>
    <xdr:cxnSp macro="">
      <xdr:nvCxnSpPr>
        <xdr:cNvPr id="495" name="直線コネクタ 494"/>
        <xdr:cNvCxnSpPr/>
      </xdr:nvCxnSpPr>
      <xdr:spPr>
        <a:xfrm>
          <a:off x="16230600" y="1790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496" name="【公民館】&#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497" name="直線コネクタ 49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165752</xdr:rowOff>
    </xdr:from>
    <xdr:ext cx="405111" cy="259045"/>
    <xdr:sp macro="" textlink="">
      <xdr:nvSpPr>
        <xdr:cNvPr id="498" name="【公民館】&#10;有形固定資産減価償却率平均値テキスト"/>
        <xdr:cNvSpPr txBox="1"/>
      </xdr:nvSpPr>
      <xdr:spPr>
        <a:xfrm>
          <a:off x="16408400" y="1765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15875</xdr:rowOff>
    </xdr:from>
    <xdr:to>
      <xdr:col>23</xdr:col>
      <xdr:colOff>568325</xdr:colOff>
      <xdr:row>103</xdr:row>
      <xdr:rowOff>117475</xdr:rowOff>
    </xdr:to>
    <xdr:sp macro="" textlink="">
      <xdr:nvSpPr>
        <xdr:cNvPr id="499" name="フローチャート : 判断 498"/>
        <xdr:cNvSpPr/>
      </xdr:nvSpPr>
      <xdr:spPr>
        <a:xfrm>
          <a:off x="16268700" y="176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55880</xdr:rowOff>
    </xdr:from>
    <xdr:to>
      <xdr:col>22</xdr:col>
      <xdr:colOff>415925</xdr:colOff>
      <xdr:row>103</xdr:row>
      <xdr:rowOff>157480</xdr:rowOff>
    </xdr:to>
    <xdr:sp macro="" textlink="">
      <xdr:nvSpPr>
        <xdr:cNvPr id="500" name="フローチャート : 判断 499"/>
        <xdr:cNvSpPr/>
      </xdr:nvSpPr>
      <xdr:spPr>
        <a:xfrm>
          <a:off x="15430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01" name="テキスト ボックス 5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02" name="テキスト ボックス 5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3" name="テキスト ボックス 5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4" name="テキスト ボックス 5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5" name="テキスト ボックス 5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109</xdr:row>
      <xdr:rowOff>23495</xdr:rowOff>
    </xdr:from>
    <xdr:to>
      <xdr:col>22</xdr:col>
      <xdr:colOff>415925</xdr:colOff>
      <xdr:row>109</xdr:row>
      <xdr:rowOff>125095</xdr:rowOff>
    </xdr:to>
    <xdr:sp macro="" textlink="">
      <xdr:nvSpPr>
        <xdr:cNvPr id="506" name="円/楕円 505"/>
        <xdr:cNvSpPr/>
      </xdr:nvSpPr>
      <xdr:spPr>
        <a:xfrm>
          <a:off x="15430500" y="187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2557</xdr:rowOff>
    </xdr:from>
    <xdr:ext cx="405111" cy="259045"/>
    <xdr:sp macro="" textlink="">
      <xdr:nvSpPr>
        <xdr:cNvPr id="507" name="n_1aveValue【公民館】&#10;有形固定資産減価償却率"/>
        <xdr:cNvSpPr txBox="1"/>
      </xdr:nvSpPr>
      <xdr:spPr>
        <a:xfrm>
          <a:off x="15266043"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22</xdr:col>
      <xdr:colOff>149868</xdr:colOff>
      <xdr:row>109</xdr:row>
      <xdr:rowOff>116222</xdr:rowOff>
    </xdr:from>
    <xdr:ext cx="405111" cy="259045"/>
    <xdr:sp macro="" textlink="">
      <xdr:nvSpPr>
        <xdr:cNvPr id="508" name="n_1mainValue【公民館】&#10;有形固定資産減価償却率"/>
        <xdr:cNvSpPr txBox="1"/>
      </xdr:nvSpPr>
      <xdr:spPr>
        <a:xfrm>
          <a:off x="15266043" y="188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9" name="正方形/長方形 5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10" name="正方形/長方形 5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11" name="正方形/長方形 5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12" name="正方形/長方形 5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3" name="正方形/長方形 5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4" name="正方形/長方形 5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5" name="正方形/長方形 5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6" name="正方形/長方形 5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7" name="テキスト ボックス 5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8" name="直線コネクタ 5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19" name="直線コネクタ 51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20" name="テキスト ボックス 51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21" name="直線コネクタ 52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22" name="テキスト ボックス 52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23" name="直線コネクタ 52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24" name="テキスト ボックス 52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25" name="直線コネクタ 52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26" name="テキスト ボックス 52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7" name="直線コネクタ 5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8" name="テキスト ボックス 5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103</xdr:row>
      <xdr:rowOff>12649</xdr:rowOff>
    </xdr:from>
    <xdr:to>
      <xdr:col>32</xdr:col>
      <xdr:colOff>186689</xdr:colOff>
      <xdr:row>107</xdr:row>
      <xdr:rowOff>166726</xdr:rowOff>
    </xdr:to>
    <xdr:cxnSp macro="">
      <xdr:nvCxnSpPr>
        <xdr:cNvPr id="530" name="直線コネクタ 529"/>
        <xdr:cNvCxnSpPr/>
      </xdr:nvCxnSpPr>
      <xdr:spPr>
        <a:xfrm flipV="1">
          <a:off x="22160864" y="17671999"/>
          <a:ext cx="0" cy="83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170553</xdr:rowOff>
    </xdr:from>
    <xdr:ext cx="469744" cy="259045"/>
    <xdr:sp macro="" textlink="">
      <xdr:nvSpPr>
        <xdr:cNvPr id="531" name="【公民館】&#10;一人当たり面積最小値テキスト"/>
        <xdr:cNvSpPr txBox="1"/>
      </xdr:nvSpPr>
      <xdr:spPr>
        <a:xfrm>
          <a:off x="22250400" y="1851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107</xdr:row>
      <xdr:rowOff>166726</xdr:rowOff>
    </xdr:from>
    <xdr:to>
      <xdr:col>32</xdr:col>
      <xdr:colOff>276225</xdr:colOff>
      <xdr:row>107</xdr:row>
      <xdr:rowOff>166726</xdr:rowOff>
    </xdr:to>
    <xdr:cxnSp macro="">
      <xdr:nvCxnSpPr>
        <xdr:cNvPr id="532" name="直線コネクタ 531"/>
        <xdr:cNvCxnSpPr/>
      </xdr:nvCxnSpPr>
      <xdr:spPr>
        <a:xfrm>
          <a:off x="22072600" y="1851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130776</xdr:rowOff>
    </xdr:from>
    <xdr:ext cx="469744" cy="259045"/>
    <xdr:sp macro="" textlink="">
      <xdr:nvSpPr>
        <xdr:cNvPr id="533" name="【公民館】&#10;一人当たり面積最大値テキスト"/>
        <xdr:cNvSpPr txBox="1"/>
      </xdr:nvSpPr>
      <xdr:spPr>
        <a:xfrm>
          <a:off x="22250400" y="1744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2.014</a:t>
          </a:r>
          <a:endParaRPr kumimoji="1" lang="ja-JP" altLang="en-US" sz="1000" b="1">
            <a:latin typeface="ＭＳ Ｐゴシック"/>
          </a:endParaRPr>
        </a:p>
      </xdr:txBody>
    </xdr:sp>
    <xdr:clientData/>
  </xdr:oneCellAnchor>
  <xdr:twoCellAnchor>
    <xdr:from>
      <xdr:col>32</xdr:col>
      <xdr:colOff>98425</xdr:colOff>
      <xdr:row>103</xdr:row>
      <xdr:rowOff>12649</xdr:rowOff>
    </xdr:from>
    <xdr:to>
      <xdr:col>32</xdr:col>
      <xdr:colOff>276225</xdr:colOff>
      <xdr:row>103</xdr:row>
      <xdr:rowOff>12649</xdr:rowOff>
    </xdr:to>
    <xdr:cxnSp macro="">
      <xdr:nvCxnSpPr>
        <xdr:cNvPr id="534" name="直線コネクタ 533"/>
        <xdr:cNvCxnSpPr/>
      </xdr:nvCxnSpPr>
      <xdr:spPr>
        <a:xfrm>
          <a:off x="22072600" y="1767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152874</xdr:rowOff>
    </xdr:from>
    <xdr:ext cx="469744" cy="259045"/>
    <xdr:sp macro="" textlink="">
      <xdr:nvSpPr>
        <xdr:cNvPr id="535" name="【公民館】&#10;一人当たり面積平均値テキスト"/>
        <xdr:cNvSpPr txBox="1"/>
      </xdr:nvSpPr>
      <xdr:spPr>
        <a:xfrm>
          <a:off x="22250400" y="181551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0.799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2997</xdr:rowOff>
    </xdr:from>
    <xdr:to>
      <xdr:col>32</xdr:col>
      <xdr:colOff>238125</xdr:colOff>
      <xdr:row>106</xdr:row>
      <xdr:rowOff>104597</xdr:rowOff>
    </xdr:to>
    <xdr:sp macro="" textlink="">
      <xdr:nvSpPr>
        <xdr:cNvPr id="536" name="フローチャート : 判断 535"/>
        <xdr:cNvSpPr/>
      </xdr:nvSpPr>
      <xdr:spPr>
        <a:xfrm>
          <a:off x="22110700" y="1817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151130</xdr:rowOff>
    </xdr:from>
    <xdr:to>
      <xdr:col>31</xdr:col>
      <xdr:colOff>85725</xdr:colOff>
      <xdr:row>106</xdr:row>
      <xdr:rowOff>81280</xdr:rowOff>
    </xdr:to>
    <xdr:sp macro="" textlink="">
      <xdr:nvSpPr>
        <xdr:cNvPr id="537" name="フローチャート : 判断 536"/>
        <xdr:cNvSpPr/>
      </xdr:nvSpPr>
      <xdr:spPr>
        <a:xfrm>
          <a:off x="21272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8" name="テキスト ボックス 5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9" name="テキスト ボックス 5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40" name="テキスト ボックス 5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1" name="テキスト ボックス 5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2" name="テキスト ボックス 5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48718</xdr:rowOff>
    </xdr:from>
    <xdr:to>
      <xdr:col>31</xdr:col>
      <xdr:colOff>85725</xdr:colOff>
      <xdr:row>100</xdr:row>
      <xdr:rowOff>150318</xdr:rowOff>
    </xdr:to>
    <xdr:sp macro="" textlink="">
      <xdr:nvSpPr>
        <xdr:cNvPr id="543" name="円/楕円 542"/>
        <xdr:cNvSpPr/>
      </xdr:nvSpPr>
      <xdr:spPr>
        <a:xfrm>
          <a:off x="21272500" y="1719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72407</xdr:rowOff>
    </xdr:from>
    <xdr:ext cx="469744" cy="259045"/>
    <xdr:sp macro="" textlink="">
      <xdr:nvSpPr>
        <xdr:cNvPr id="544" name="n_1aveValue【公民館】&#10;一人当たり面積"/>
        <xdr:cNvSpPr txBox="1"/>
      </xdr:nvSpPr>
      <xdr:spPr>
        <a:xfrm>
          <a:off x="21075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0.850</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166845</xdr:rowOff>
    </xdr:from>
    <xdr:ext cx="469744" cy="259045"/>
    <xdr:sp macro="" textlink="">
      <xdr:nvSpPr>
        <xdr:cNvPr id="545" name="n_1mainValue【公民館】&#10;一人当たり面積"/>
        <xdr:cNvSpPr txBox="1"/>
      </xdr:nvSpPr>
      <xdr:spPr>
        <a:xfrm>
          <a:off x="21075727" y="1696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6" name="正方形/長方形 5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7" name="正方形/長方形 5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8" name="テキスト ボックス 5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の南北に長く面積が広大であること及び、天塩川が縦断している地形的な特徴から、特に道路の一人当たり延長や橋梁の有形固定資産額が類似団体の中でもかなり高い。また、民間の貸家等の棟数が歴史的にかなり少ないため、公営住宅の一人当たり面積も類似団体と比較するとかなり高い。 </a:t>
          </a:r>
          <a:endParaRPr lang="ja-JP" altLang="ja-JP" sz="1400">
            <a:effectLst/>
          </a:endParaRPr>
        </a:p>
        <a:p>
          <a:r>
            <a:rPr kumimoji="1" lang="ja-JP" altLang="ja-JP" sz="1100">
              <a:solidFill>
                <a:schemeClr val="dk1"/>
              </a:solidFill>
              <a:effectLst/>
              <a:latin typeface="+mn-lt"/>
              <a:ea typeface="+mn-ea"/>
              <a:cs typeface="+mn-cs"/>
            </a:rPr>
            <a:t>また、公民館については老朽化した中央公民館の代替施設として、閉校した旧道立高校の校舎を町で譲り受け平成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再活用したため一人当たり面積が大きくなっている。これらのインフラや施設については、生活環境や住民の文化活動あるいは経済活動を保証するうえでも、維持管理にかかる経費の増加に留意しつつ、安全の確保や長寿命化の取り組みなどをもって適切に管理し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1,632
1,628
594.74
4,142,151
3,986,729
141,222
2,275,275
5,718,803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38" name="正方形/長方形 37"/>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39" name="正方形/長方形 3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4" name="正方形/長方形 43"/>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5" name="正方形/長方形 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46" name="正方形/長方形 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7" name="正方形/長方形 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8" name="正方形/長方形 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9" name="正方形/長方形 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0" name="正方形/長方形 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1" name="正方形/長方形 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2" name="正方形/長方形 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3" name="テキスト ボックス 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4" name="直線コネクタ 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5" name="テキスト ボックス 5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56" name="直線コネクタ 5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57" name="テキスト ボックス 5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58" name="直線コネクタ 5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59" name="テキスト ボックス 5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0" name="直線コネクタ 5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1" name="テキスト ボックス 6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2" name="直線コネクタ 6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63" name="テキスト ボックス 6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4" name="直線コネクタ 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5" name="テキスト ボックス 6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114300</xdr:rowOff>
    </xdr:from>
    <xdr:to>
      <xdr:col>6</xdr:col>
      <xdr:colOff>510540</xdr:colOff>
      <xdr:row>58</xdr:row>
      <xdr:rowOff>0</xdr:rowOff>
    </xdr:to>
    <xdr:cxnSp macro="">
      <xdr:nvCxnSpPr>
        <xdr:cNvPr id="67" name="直線コネクタ 66"/>
        <xdr:cNvCxnSpPr/>
      </xdr:nvCxnSpPr>
      <xdr:spPr>
        <a:xfrm flipV="1">
          <a:off x="4634865" y="9544050"/>
          <a:ext cx="0" cy="400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3827</xdr:rowOff>
    </xdr:from>
    <xdr:ext cx="405111" cy="259045"/>
    <xdr:sp macro="" textlink="">
      <xdr:nvSpPr>
        <xdr:cNvPr id="68" name="【体育館・プール】&#10;有形固定資産減価償却率最小値テキスト"/>
        <xdr:cNvSpPr txBox="1"/>
      </xdr:nvSpPr>
      <xdr:spPr>
        <a:xfrm>
          <a:off x="4724400" y="994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58</xdr:row>
      <xdr:rowOff>0</xdr:rowOff>
    </xdr:from>
    <xdr:to>
      <xdr:col>6</xdr:col>
      <xdr:colOff>600075</xdr:colOff>
      <xdr:row>58</xdr:row>
      <xdr:rowOff>0</xdr:rowOff>
    </xdr:to>
    <xdr:cxnSp macro="">
      <xdr:nvCxnSpPr>
        <xdr:cNvPr id="69" name="直線コネクタ 68"/>
        <xdr:cNvCxnSpPr/>
      </xdr:nvCxnSpPr>
      <xdr:spPr>
        <a:xfrm>
          <a:off x="4546600" y="994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60977</xdr:rowOff>
    </xdr:from>
    <xdr:ext cx="405111" cy="259045"/>
    <xdr:sp macro="" textlink="">
      <xdr:nvSpPr>
        <xdr:cNvPr id="70" name="【体育館・プール】&#10;有形固定資産減価償却率最大値テキスト"/>
        <xdr:cNvSpPr txBox="1"/>
      </xdr:nvSpPr>
      <xdr:spPr>
        <a:xfrm>
          <a:off x="47244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55</xdr:row>
      <xdr:rowOff>114300</xdr:rowOff>
    </xdr:from>
    <xdr:to>
      <xdr:col>6</xdr:col>
      <xdr:colOff>600075</xdr:colOff>
      <xdr:row>55</xdr:row>
      <xdr:rowOff>114300</xdr:rowOff>
    </xdr:to>
    <xdr:cxnSp macro="">
      <xdr:nvCxnSpPr>
        <xdr:cNvPr id="71" name="直線コネクタ 70"/>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60215</xdr:rowOff>
    </xdr:from>
    <xdr:ext cx="405111" cy="259045"/>
    <xdr:sp macro="" textlink="">
      <xdr:nvSpPr>
        <xdr:cNvPr id="72" name="【体育館・プール】&#10;有形固定資産減価償却率平均値テキスト"/>
        <xdr:cNvSpPr txBox="1"/>
      </xdr:nvSpPr>
      <xdr:spPr>
        <a:xfrm>
          <a:off x="4724400" y="9661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81788</xdr:rowOff>
    </xdr:from>
    <xdr:to>
      <xdr:col>6</xdr:col>
      <xdr:colOff>561975</xdr:colOff>
      <xdr:row>57</xdr:row>
      <xdr:rowOff>11938</xdr:rowOff>
    </xdr:to>
    <xdr:sp macro="" textlink="">
      <xdr:nvSpPr>
        <xdr:cNvPr id="73" name="フローチャート : 判断 72"/>
        <xdr:cNvSpPr/>
      </xdr:nvSpPr>
      <xdr:spPr>
        <a:xfrm>
          <a:off x="4584700" y="968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1778</xdr:rowOff>
    </xdr:from>
    <xdr:to>
      <xdr:col>5</xdr:col>
      <xdr:colOff>409575</xdr:colOff>
      <xdr:row>58</xdr:row>
      <xdr:rowOff>103378</xdr:rowOff>
    </xdr:to>
    <xdr:sp macro="" textlink="">
      <xdr:nvSpPr>
        <xdr:cNvPr id="74" name="フローチャート : 判断 73"/>
        <xdr:cNvSpPr/>
      </xdr:nvSpPr>
      <xdr:spPr>
        <a:xfrm>
          <a:off x="3746500" y="994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119905</xdr:rowOff>
    </xdr:from>
    <xdr:ext cx="405111" cy="259045"/>
    <xdr:sp macro="" textlink="">
      <xdr:nvSpPr>
        <xdr:cNvPr id="75" name="n_1aveValue【体育館・プール】&#10;有形固定資産減価償却率"/>
        <xdr:cNvSpPr txBox="1"/>
      </xdr:nvSpPr>
      <xdr:spPr>
        <a:xfrm>
          <a:off x="3582043" y="972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76" name="テキスト ボックス 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77" name="テキスト ボックス 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78" name="テキスト ボックス 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79" name="テキスト ボックス 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0" name="テキスト ボックス 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74930</xdr:rowOff>
    </xdr:from>
    <xdr:to>
      <xdr:col>5</xdr:col>
      <xdr:colOff>409575</xdr:colOff>
      <xdr:row>63</xdr:row>
      <xdr:rowOff>5080</xdr:rowOff>
    </xdr:to>
    <xdr:sp macro="" textlink="">
      <xdr:nvSpPr>
        <xdr:cNvPr id="81" name="円/楕円 80"/>
        <xdr:cNvSpPr/>
      </xdr:nvSpPr>
      <xdr:spPr>
        <a:xfrm>
          <a:off x="3746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167657</xdr:rowOff>
    </xdr:from>
    <xdr:ext cx="405111" cy="259045"/>
    <xdr:sp macro="" textlink="">
      <xdr:nvSpPr>
        <xdr:cNvPr id="82" name="n_1mainValue【体育館・プール】&#10;有形固定資産減価償却率"/>
        <xdr:cNvSpPr txBox="1"/>
      </xdr:nvSpPr>
      <xdr:spPr>
        <a:xfrm>
          <a:off x="3582043"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3" name="正方形/長方形 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4" name="正方形/長方形 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5" name="正方形/長方形 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86" name="正方形/長方形 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87" name="正方形/長方形 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88" name="正方形/長方形 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89" name="正方形/長方形 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0" name="正方形/長方形 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1" name="テキスト ボックス 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2" name="直線コネクタ 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3" name="テキスト ボックス 92"/>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94" name="直線コネクタ 9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5" name="テキスト ボックス 9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6" name="直線コネクタ 9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97" name="テキスト ボックス 9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98" name="直線コネクタ 9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99" name="テキスト ボックス 9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0" name="直線コネクタ 9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1" name="テキスト ボックス 10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2" name="直線コネクタ 10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3" name="テキスト ボックス 10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4" name="直線コネクタ 10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5" name="テキスト ボックス 10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6" name="直線コネクタ 1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7" name="テキスト ボックス 10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138249</xdr:rowOff>
    </xdr:from>
    <xdr:to>
      <xdr:col>15</xdr:col>
      <xdr:colOff>180340</xdr:colOff>
      <xdr:row>64</xdr:row>
      <xdr:rowOff>46809</xdr:rowOff>
    </xdr:to>
    <xdr:cxnSp macro="">
      <xdr:nvCxnSpPr>
        <xdr:cNvPr id="109" name="直線コネクタ 108"/>
        <xdr:cNvCxnSpPr/>
      </xdr:nvCxnSpPr>
      <xdr:spPr>
        <a:xfrm flipV="1">
          <a:off x="10476865" y="9739449"/>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50636</xdr:rowOff>
    </xdr:from>
    <xdr:ext cx="469744" cy="259045"/>
    <xdr:sp macro="" textlink="">
      <xdr:nvSpPr>
        <xdr:cNvPr id="110" name="【体育館・プール】&#10;一人当たり面積最小値テキスト"/>
        <xdr:cNvSpPr txBox="1"/>
      </xdr:nvSpPr>
      <xdr:spPr>
        <a:xfrm>
          <a:off x="105664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0.377</a:t>
          </a:r>
          <a:endParaRPr kumimoji="1" lang="ja-JP" altLang="en-US" sz="1000" b="1">
            <a:latin typeface="ＭＳ Ｐゴシック"/>
          </a:endParaRPr>
        </a:p>
      </xdr:txBody>
    </xdr:sp>
    <xdr:clientData/>
  </xdr:oneCellAnchor>
  <xdr:twoCellAnchor>
    <xdr:from>
      <xdr:col>15</xdr:col>
      <xdr:colOff>92075</xdr:colOff>
      <xdr:row>64</xdr:row>
      <xdr:rowOff>46809</xdr:rowOff>
    </xdr:from>
    <xdr:to>
      <xdr:col>15</xdr:col>
      <xdr:colOff>269875</xdr:colOff>
      <xdr:row>64</xdr:row>
      <xdr:rowOff>46809</xdr:rowOff>
    </xdr:to>
    <xdr:cxnSp macro="">
      <xdr:nvCxnSpPr>
        <xdr:cNvPr id="111" name="直線コネクタ 110"/>
        <xdr:cNvCxnSpPr/>
      </xdr:nvCxnSpPr>
      <xdr:spPr>
        <a:xfrm>
          <a:off x="10388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84926</xdr:rowOff>
    </xdr:from>
    <xdr:ext cx="469744" cy="259045"/>
    <xdr:sp macro="" textlink="">
      <xdr:nvSpPr>
        <xdr:cNvPr id="112" name="【体育館・プール】&#10;一人当たり面積最大値テキスト"/>
        <xdr:cNvSpPr txBox="1"/>
      </xdr:nvSpPr>
      <xdr:spPr>
        <a:xfrm>
          <a:off x="10566400" y="951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a:t>
          </a:r>
          <a:endParaRPr kumimoji="1" lang="ja-JP" altLang="en-US" sz="1000" b="1">
            <a:latin typeface="ＭＳ Ｐゴシック"/>
          </a:endParaRPr>
        </a:p>
      </xdr:txBody>
    </xdr:sp>
    <xdr:clientData/>
  </xdr:oneCellAnchor>
  <xdr:twoCellAnchor>
    <xdr:from>
      <xdr:col>15</xdr:col>
      <xdr:colOff>92075</xdr:colOff>
      <xdr:row>56</xdr:row>
      <xdr:rowOff>138249</xdr:rowOff>
    </xdr:from>
    <xdr:to>
      <xdr:col>15</xdr:col>
      <xdr:colOff>269875</xdr:colOff>
      <xdr:row>56</xdr:row>
      <xdr:rowOff>138249</xdr:rowOff>
    </xdr:to>
    <xdr:cxnSp macro="">
      <xdr:nvCxnSpPr>
        <xdr:cNvPr id="113" name="直線コネクタ 112"/>
        <xdr:cNvCxnSpPr/>
      </xdr:nvCxnSpPr>
      <xdr:spPr>
        <a:xfrm>
          <a:off x="10388600" y="973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14168</xdr:rowOff>
    </xdr:from>
    <xdr:ext cx="469744" cy="259045"/>
    <xdr:sp macro="" textlink="">
      <xdr:nvSpPr>
        <xdr:cNvPr id="114" name="【体育館・プール】&#10;一人当たり面積平均値テキスト"/>
        <xdr:cNvSpPr txBox="1"/>
      </xdr:nvSpPr>
      <xdr:spPr>
        <a:xfrm>
          <a:off x="10566400" y="10472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35741</xdr:rowOff>
    </xdr:from>
    <xdr:to>
      <xdr:col>15</xdr:col>
      <xdr:colOff>231775</xdr:colOff>
      <xdr:row>61</xdr:row>
      <xdr:rowOff>137341</xdr:rowOff>
    </xdr:to>
    <xdr:sp macro="" textlink="">
      <xdr:nvSpPr>
        <xdr:cNvPr id="115" name="フローチャート : 判断 114"/>
        <xdr:cNvSpPr/>
      </xdr:nvSpPr>
      <xdr:spPr>
        <a:xfrm>
          <a:off x="10426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70576</xdr:rowOff>
    </xdr:from>
    <xdr:to>
      <xdr:col>14</xdr:col>
      <xdr:colOff>79375</xdr:colOff>
      <xdr:row>60</xdr:row>
      <xdr:rowOff>726</xdr:rowOff>
    </xdr:to>
    <xdr:sp macro="" textlink="">
      <xdr:nvSpPr>
        <xdr:cNvPr id="116" name="フローチャート : 判断 115"/>
        <xdr:cNvSpPr/>
      </xdr:nvSpPr>
      <xdr:spPr>
        <a:xfrm>
          <a:off x="9588500" y="1018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163303</xdr:rowOff>
    </xdr:from>
    <xdr:ext cx="469744" cy="259045"/>
    <xdr:sp macro="" textlink="">
      <xdr:nvSpPr>
        <xdr:cNvPr id="117" name="n_1aveValue【体育館・プール】&#10;一人当たり面積"/>
        <xdr:cNvSpPr txBox="1"/>
      </xdr:nvSpPr>
      <xdr:spPr>
        <a:xfrm>
          <a:off x="9391727" y="1027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8" name="テキスト ボックス 1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9" name="テキスト ボックス 1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0" name="テキスト ボックス 1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1" name="テキスト ボックス 1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2" name="テキスト ボックス 1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134801</xdr:rowOff>
    </xdr:from>
    <xdr:to>
      <xdr:col>14</xdr:col>
      <xdr:colOff>79375</xdr:colOff>
      <xdr:row>56</xdr:row>
      <xdr:rowOff>64951</xdr:rowOff>
    </xdr:to>
    <xdr:sp macro="" textlink="">
      <xdr:nvSpPr>
        <xdr:cNvPr id="123" name="円/楕円 122"/>
        <xdr:cNvSpPr/>
      </xdr:nvSpPr>
      <xdr:spPr>
        <a:xfrm>
          <a:off x="9588500" y="956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81478</xdr:rowOff>
    </xdr:from>
    <xdr:ext cx="469744" cy="259045"/>
    <xdr:sp macro="" textlink="">
      <xdr:nvSpPr>
        <xdr:cNvPr id="124" name="n_1mainValue【体育館・プール】&#10;一人当たり面積"/>
        <xdr:cNvSpPr txBox="1"/>
      </xdr:nvSpPr>
      <xdr:spPr>
        <a:xfrm>
          <a:off x="9391727" y="933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5" name="正方形/長方形 1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6" name="正方形/長方形 1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7" name="正方形/長方形 1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8" name="正方形/長方形 1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9" name="正方形/長方形 1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0" name="正方形/長方形 1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1" name="正方形/長方形 1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2" name="正方形/長方形 1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3" name="テキスト ボックス 1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4" name="直線コネクタ 1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5" name="テキスト ボックス 13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6" name="直線コネクタ 13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7" name="テキスト ボックス 13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38" name="直線コネクタ 13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39" name="テキスト ボックス 13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0" name="直線コネクタ 13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1" name="テキスト ボックス 14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2" name="直線コネクタ 14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43" name="テキスト ボックス 14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4" name="直線コネクタ 1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5" name="テキスト ボックス 1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17526</xdr:rowOff>
    </xdr:from>
    <xdr:to>
      <xdr:col>6</xdr:col>
      <xdr:colOff>510540</xdr:colOff>
      <xdr:row>84</xdr:row>
      <xdr:rowOff>166115</xdr:rowOff>
    </xdr:to>
    <xdr:cxnSp macro="">
      <xdr:nvCxnSpPr>
        <xdr:cNvPr id="147" name="直線コネクタ 146"/>
        <xdr:cNvCxnSpPr/>
      </xdr:nvCxnSpPr>
      <xdr:spPr>
        <a:xfrm flipV="1">
          <a:off x="4634865" y="1339062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169942</xdr:rowOff>
    </xdr:from>
    <xdr:ext cx="405111" cy="259045"/>
    <xdr:sp macro="" textlink="">
      <xdr:nvSpPr>
        <xdr:cNvPr id="148" name="【福祉施設】&#10;有形固定資産減価償却率最小値テキスト"/>
        <xdr:cNvSpPr txBox="1"/>
      </xdr:nvSpPr>
      <xdr:spPr>
        <a:xfrm>
          <a:off x="47244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422275</xdr:colOff>
      <xdr:row>84</xdr:row>
      <xdr:rowOff>166115</xdr:rowOff>
    </xdr:from>
    <xdr:to>
      <xdr:col>6</xdr:col>
      <xdr:colOff>600075</xdr:colOff>
      <xdr:row>84</xdr:row>
      <xdr:rowOff>166115</xdr:rowOff>
    </xdr:to>
    <xdr:cxnSp macro="">
      <xdr:nvCxnSpPr>
        <xdr:cNvPr id="149" name="直線コネクタ 148"/>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135653</xdr:rowOff>
    </xdr:from>
    <xdr:ext cx="405111" cy="259045"/>
    <xdr:sp macro="" textlink="">
      <xdr:nvSpPr>
        <xdr:cNvPr id="150" name="【福祉施設】&#10;有形固定資産減価償却率最大値テキスト"/>
        <xdr:cNvSpPr txBox="1"/>
      </xdr:nvSpPr>
      <xdr:spPr>
        <a:xfrm>
          <a:off x="4724400" y="13165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6</xdr:col>
      <xdr:colOff>422275</xdr:colOff>
      <xdr:row>78</xdr:row>
      <xdr:rowOff>17526</xdr:rowOff>
    </xdr:from>
    <xdr:to>
      <xdr:col>6</xdr:col>
      <xdr:colOff>600075</xdr:colOff>
      <xdr:row>78</xdr:row>
      <xdr:rowOff>17526</xdr:rowOff>
    </xdr:to>
    <xdr:cxnSp macro="">
      <xdr:nvCxnSpPr>
        <xdr:cNvPr id="151" name="直線コネクタ 150"/>
        <xdr:cNvCxnSpPr/>
      </xdr:nvCxnSpPr>
      <xdr:spPr>
        <a:xfrm>
          <a:off x="4546600" y="1339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166895</xdr:rowOff>
    </xdr:from>
    <xdr:ext cx="405111" cy="259045"/>
    <xdr:sp macro="" textlink="">
      <xdr:nvSpPr>
        <xdr:cNvPr id="152" name="【福祉施設】&#10;有形固定資産減価償却率平均値テキスト"/>
        <xdr:cNvSpPr txBox="1"/>
      </xdr:nvSpPr>
      <xdr:spPr>
        <a:xfrm>
          <a:off x="4724400" y="1388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17018</xdr:rowOff>
    </xdr:from>
    <xdr:to>
      <xdr:col>6</xdr:col>
      <xdr:colOff>561975</xdr:colOff>
      <xdr:row>81</xdr:row>
      <xdr:rowOff>118618</xdr:rowOff>
    </xdr:to>
    <xdr:sp macro="" textlink="">
      <xdr:nvSpPr>
        <xdr:cNvPr id="153" name="フローチャート : 判断 152"/>
        <xdr:cNvSpPr/>
      </xdr:nvSpPr>
      <xdr:spPr>
        <a:xfrm>
          <a:off x="4584700" y="139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154" name="フローチャート : 判断 153"/>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59707</xdr:rowOff>
    </xdr:from>
    <xdr:ext cx="405111" cy="259045"/>
    <xdr:sp macro="" textlink="">
      <xdr:nvSpPr>
        <xdr:cNvPr id="155" name="n_1aveValue【福祉施設】&#10;有形固定資産減価償却率"/>
        <xdr:cNvSpPr txBox="1"/>
      </xdr:nvSpPr>
      <xdr:spPr>
        <a:xfrm>
          <a:off x="3582043"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6" name="テキスト ボックス 1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7" name="テキスト ボックス 1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8" name="テキスト ボックス 1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9" name="テキスト ボックス 1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0" name="テキスト ボックス 1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97028</xdr:rowOff>
    </xdr:from>
    <xdr:to>
      <xdr:col>5</xdr:col>
      <xdr:colOff>409575</xdr:colOff>
      <xdr:row>84</xdr:row>
      <xdr:rowOff>27178</xdr:rowOff>
    </xdr:to>
    <xdr:sp macro="" textlink="">
      <xdr:nvSpPr>
        <xdr:cNvPr id="161" name="円/楕円 160"/>
        <xdr:cNvSpPr/>
      </xdr:nvSpPr>
      <xdr:spPr>
        <a:xfrm>
          <a:off x="3746500" y="143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18305</xdr:rowOff>
    </xdr:from>
    <xdr:ext cx="405111" cy="259045"/>
    <xdr:sp macro="" textlink="">
      <xdr:nvSpPr>
        <xdr:cNvPr id="162" name="n_1mainValue【福祉施設】&#10;有形固定資産減価償却率"/>
        <xdr:cNvSpPr txBox="1"/>
      </xdr:nvSpPr>
      <xdr:spPr>
        <a:xfrm>
          <a:off x="3582043" y="1442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3" name="正方形/長方形 16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4" name="正方形/長方形 16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5" name="正方形/長方形 16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6" name="正方形/長方形 16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7" name="正方形/長方形 16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8" name="正方形/長方形 16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9" name="正方形/長方形 16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0" name="正方形/長方形 16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1" name="テキスト ボックス 17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2" name="直線コネクタ 17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73" name="直線コネクタ 17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74" name="テキスト ボックス 17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75" name="直線コネクタ 17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76" name="テキスト ボックス 17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77" name="直線コネクタ 17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78" name="テキスト ボックス 17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79" name="直線コネクタ 17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0" name="テキスト ボックス 17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1" name="直線コネクタ 18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2" name="テキスト ボックス 18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3" name="直線コネクタ 1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4" name="テキスト ボックス 1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84</xdr:row>
      <xdr:rowOff>148589</xdr:rowOff>
    </xdr:from>
    <xdr:to>
      <xdr:col>15</xdr:col>
      <xdr:colOff>180340</xdr:colOff>
      <xdr:row>86</xdr:row>
      <xdr:rowOff>28956</xdr:rowOff>
    </xdr:to>
    <xdr:cxnSp macro="">
      <xdr:nvCxnSpPr>
        <xdr:cNvPr id="186" name="直線コネクタ 185"/>
        <xdr:cNvCxnSpPr/>
      </xdr:nvCxnSpPr>
      <xdr:spPr>
        <a:xfrm flipV="1">
          <a:off x="10476865" y="14550389"/>
          <a:ext cx="0" cy="223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187"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188" name="直線コネクタ 187"/>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95266</xdr:rowOff>
    </xdr:from>
    <xdr:ext cx="469744" cy="259045"/>
    <xdr:sp macro="" textlink="">
      <xdr:nvSpPr>
        <xdr:cNvPr id="189" name="【福祉施設】&#10;一人当たり面積最大値テキスト"/>
        <xdr:cNvSpPr txBox="1"/>
      </xdr:nvSpPr>
      <xdr:spPr>
        <a:xfrm>
          <a:off x="10566400" y="1432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15</xdr:col>
      <xdr:colOff>92075</xdr:colOff>
      <xdr:row>84</xdr:row>
      <xdr:rowOff>148589</xdr:rowOff>
    </xdr:from>
    <xdr:to>
      <xdr:col>15</xdr:col>
      <xdr:colOff>269875</xdr:colOff>
      <xdr:row>84</xdr:row>
      <xdr:rowOff>148589</xdr:rowOff>
    </xdr:to>
    <xdr:cxnSp macro="">
      <xdr:nvCxnSpPr>
        <xdr:cNvPr id="190" name="直線コネクタ 189"/>
        <xdr:cNvCxnSpPr/>
      </xdr:nvCxnSpPr>
      <xdr:spPr>
        <a:xfrm>
          <a:off x="10388600" y="1455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23640</xdr:rowOff>
    </xdr:from>
    <xdr:ext cx="469744" cy="259045"/>
    <xdr:sp macro="" textlink="">
      <xdr:nvSpPr>
        <xdr:cNvPr id="191" name="【福祉施設】&#10;一人当たり面積平均値テキスト"/>
        <xdr:cNvSpPr txBox="1"/>
      </xdr:nvSpPr>
      <xdr:spPr>
        <a:xfrm>
          <a:off x="10566400" y="14596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0.249</a:t>
          </a:r>
          <a:endParaRPr kumimoji="1" lang="ja-JP" altLang="en-US" sz="1000" b="1">
            <a:solidFill>
              <a:srgbClr val="000080"/>
            </a:solidFill>
            <a:latin typeface="ＭＳ Ｐゴシック"/>
          </a:endParaRPr>
        </a:p>
      </xdr:txBody>
    </xdr:sp>
    <xdr:clientData/>
  </xdr:oneCellAnchor>
  <xdr:twoCellAnchor>
    <xdr:from>
      <xdr:col>15</xdr:col>
      <xdr:colOff>130175</xdr:colOff>
      <xdr:row>85</xdr:row>
      <xdr:rowOff>45213</xdr:rowOff>
    </xdr:from>
    <xdr:to>
      <xdr:col>15</xdr:col>
      <xdr:colOff>231775</xdr:colOff>
      <xdr:row>85</xdr:row>
      <xdr:rowOff>146813</xdr:rowOff>
    </xdr:to>
    <xdr:sp macro="" textlink="">
      <xdr:nvSpPr>
        <xdr:cNvPr id="192" name="フローチャート : 判断 191"/>
        <xdr:cNvSpPr/>
      </xdr:nvSpPr>
      <xdr:spPr>
        <a:xfrm>
          <a:off x="10426700" y="1461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125222</xdr:rowOff>
    </xdr:from>
    <xdr:to>
      <xdr:col>14</xdr:col>
      <xdr:colOff>79375</xdr:colOff>
      <xdr:row>82</xdr:row>
      <xdr:rowOff>55372</xdr:rowOff>
    </xdr:to>
    <xdr:sp macro="" textlink="">
      <xdr:nvSpPr>
        <xdr:cNvPr id="193" name="フローチャート : 判断 192"/>
        <xdr:cNvSpPr/>
      </xdr:nvSpPr>
      <xdr:spPr>
        <a:xfrm>
          <a:off x="9588500" y="1401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46499</xdr:rowOff>
    </xdr:from>
    <xdr:ext cx="469744" cy="259045"/>
    <xdr:sp macro="" textlink="">
      <xdr:nvSpPr>
        <xdr:cNvPr id="194" name="n_1aveValue【福祉施設】&#10;一人当たり面積"/>
        <xdr:cNvSpPr txBox="1"/>
      </xdr:nvSpPr>
      <xdr:spPr>
        <a:xfrm>
          <a:off x="9391727" y="1410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5" name="テキスト ボックス 1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6" name="テキスト ボックス 1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7" name="テキスト ボックス 1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8" name="テキスト ボックス 1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9" name="テキスト ボックス 1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39115</xdr:rowOff>
    </xdr:from>
    <xdr:to>
      <xdr:col>14</xdr:col>
      <xdr:colOff>79375</xdr:colOff>
      <xdr:row>77</xdr:row>
      <xdr:rowOff>140715</xdr:rowOff>
    </xdr:to>
    <xdr:sp macro="" textlink="">
      <xdr:nvSpPr>
        <xdr:cNvPr id="200" name="円/楕円 199"/>
        <xdr:cNvSpPr/>
      </xdr:nvSpPr>
      <xdr:spPr>
        <a:xfrm>
          <a:off x="9588500" y="1324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75</xdr:row>
      <xdr:rowOff>157242</xdr:rowOff>
    </xdr:from>
    <xdr:ext cx="469744" cy="259045"/>
    <xdr:sp macro="" textlink="">
      <xdr:nvSpPr>
        <xdr:cNvPr id="201" name="n_1mainValue【福祉施設】&#10;一人当たり面積"/>
        <xdr:cNvSpPr txBox="1"/>
      </xdr:nvSpPr>
      <xdr:spPr>
        <a:xfrm>
          <a:off x="9391727" y="1301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2" name="正方形/長方形 2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3" name="正方形/長方形 20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4" name="正方形/長方形 20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5" name="正方形/長方形 20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6" name="正方形/長方形 20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7" name="正方形/長方形 20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8" name="正方形/長方形 20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09" name="正方形/長方形 20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0" name="正方形/長方形 2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1" name="正方形/長方形 2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2" name="正方形/長方形 2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3" name="正方形/長方形 2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4" name="正方形/長方形 2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5" name="正方形/長方形 2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6" name="正方形/長方形 2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7" name="正方形/長方形 21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8" name="正方形/長方形 2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9" name="正方形/長方形 2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0" name="正方形/長方形 2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1" name="正方形/長方形 2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2" name="正方形/長方形 2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3" name="正方形/長方形 2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4" name="正方形/長方形 2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5" name="正方形/長方形 22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6" name="正方形/長方形 2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7" name="正方形/長方形 2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8" name="正方形/長方形 2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29" name="正方形/長方形 2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0" name="正方形/長方形 2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1" name="正方形/長方形 2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2" name="正方形/長方形 2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3" name="正方形/長方形 23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4" name="正方形/長方形 2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5" name="正方形/長方形 2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6" name="正方形/長方形 2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7" name="正方形/長方形 2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8" name="正方形/長方形 2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9" name="正方形/長方形 2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0" name="正方形/長方形 2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1" name="正方形/長方形 2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2" name="テキスト ボックス 2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3" name="直線コネクタ 2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244" name="直線コネクタ 24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245" name="テキスト ボックス 244"/>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46" name="直線コネクタ 24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47" name="テキスト ボックス 24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48" name="直線コネクタ 24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49" name="テキスト ボックス 24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0" name="直線コネクタ 24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1" name="テキスト ボックス 25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2" name="直線コネクタ 25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53" name="テキスト ボックス 25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4" name="直線コネクタ 2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255" name="テキスト ボックス 25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5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58</xdr:row>
      <xdr:rowOff>7620</xdr:rowOff>
    </xdr:from>
    <xdr:to>
      <xdr:col>23</xdr:col>
      <xdr:colOff>516889</xdr:colOff>
      <xdr:row>63</xdr:row>
      <xdr:rowOff>32385</xdr:rowOff>
    </xdr:to>
    <xdr:cxnSp macro="">
      <xdr:nvCxnSpPr>
        <xdr:cNvPr id="257" name="直線コネクタ 256"/>
        <xdr:cNvCxnSpPr/>
      </xdr:nvCxnSpPr>
      <xdr:spPr>
        <a:xfrm flipV="1">
          <a:off x="16318864" y="9951720"/>
          <a:ext cx="0" cy="88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36212</xdr:rowOff>
    </xdr:from>
    <xdr:ext cx="405111" cy="259045"/>
    <xdr:sp macro="" textlink="">
      <xdr:nvSpPr>
        <xdr:cNvPr id="258" name="【保健センター・保健所】&#10;有形固定資産減価償却率最小値テキスト"/>
        <xdr:cNvSpPr txBox="1"/>
      </xdr:nvSpPr>
      <xdr:spPr>
        <a:xfrm>
          <a:off x="16408400"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32385</xdr:rowOff>
    </xdr:from>
    <xdr:to>
      <xdr:col>23</xdr:col>
      <xdr:colOff>606425</xdr:colOff>
      <xdr:row>63</xdr:row>
      <xdr:rowOff>32385</xdr:rowOff>
    </xdr:to>
    <xdr:cxnSp macro="">
      <xdr:nvCxnSpPr>
        <xdr:cNvPr id="259" name="直線コネクタ 258"/>
        <xdr:cNvCxnSpPr/>
      </xdr:nvCxnSpPr>
      <xdr:spPr>
        <a:xfrm>
          <a:off x="16230600" y="1083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125747</xdr:rowOff>
    </xdr:from>
    <xdr:ext cx="405111" cy="259045"/>
    <xdr:sp macro="" textlink="">
      <xdr:nvSpPr>
        <xdr:cNvPr id="260" name="【保健センター・保健所】&#10;有形固定資産減価償却率最大値テキスト"/>
        <xdr:cNvSpPr txBox="1"/>
      </xdr:nvSpPr>
      <xdr:spPr>
        <a:xfrm>
          <a:off x="16408400" y="972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a:t>
          </a:r>
          <a:endParaRPr kumimoji="1" lang="ja-JP" altLang="en-US" sz="1000" b="1">
            <a:latin typeface="ＭＳ Ｐゴシック"/>
          </a:endParaRPr>
        </a:p>
      </xdr:txBody>
    </xdr:sp>
    <xdr:clientData/>
  </xdr:oneCellAnchor>
  <xdr:twoCellAnchor>
    <xdr:from>
      <xdr:col>23</xdr:col>
      <xdr:colOff>428625</xdr:colOff>
      <xdr:row>58</xdr:row>
      <xdr:rowOff>7620</xdr:rowOff>
    </xdr:from>
    <xdr:to>
      <xdr:col>23</xdr:col>
      <xdr:colOff>606425</xdr:colOff>
      <xdr:row>58</xdr:row>
      <xdr:rowOff>7620</xdr:rowOff>
    </xdr:to>
    <xdr:cxnSp macro="">
      <xdr:nvCxnSpPr>
        <xdr:cNvPr id="261" name="直線コネクタ 260"/>
        <xdr:cNvCxnSpPr/>
      </xdr:nvCxnSpPr>
      <xdr:spPr>
        <a:xfrm>
          <a:off x="16230600" y="99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108602</xdr:rowOff>
    </xdr:from>
    <xdr:ext cx="405111" cy="259045"/>
    <xdr:sp macro="" textlink="">
      <xdr:nvSpPr>
        <xdr:cNvPr id="262" name="【保健センター・保健所】&#10;有形固定資産減価償却率平均値テキスト"/>
        <xdr:cNvSpPr txBox="1"/>
      </xdr:nvSpPr>
      <xdr:spPr>
        <a:xfrm>
          <a:off x="16408400" y="10567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130175</xdr:rowOff>
    </xdr:from>
    <xdr:to>
      <xdr:col>23</xdr:col>
      <xdr:colOff>568325</xdr:colOff>
      <xdr:row>62</xdr:row>
      <xdr:rowOff>60325</xdr:rowOff>
    </xdr:to>
    <xdr:sp macro="" textlink="">
      <xdr:nvSpPr>
        <xdr:cNvPr id="263" name="フローチャート : 判断 262"/>
        <xdr:cNvSpPr/>
      </xdr:nvSpPr>
      <xdr:spPr>
        <a:xfrm>
          <a:off x="16268700" y="1058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107315</xdr:rowOff>
    </xdr:from>
    <xdr:to>
      <xdr:col>22</xdr:col>
      <xdr:colOff>415925</xdr:colOff>
      <xdr:row>58</xdr:row>
      <xdr:rowOff>37465</xdr:rowOff>
    </xdr:to>
    <xdr:sp macro="" textlink="">
      <xdr:nvSpPr>
        <xdr:cNvPr id="264" name="フローチャート : 判断 263"/>
        <xdr:cNvSpPr/>
      </xdr:nvSpPr>
      <xdr:spPr>
        <a:xfrm>
          <a:off x="15430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28592</xdr:rowOff>
    </xdr:from>
    <xdr:ext cx="405111" cy="259045"/>
    <xdr:sp macro="" textlink="">
      <xdr:nvSpPr>
        <xdr:cNvPr id="265" name="n_1aveValue【保健センター・保健所】&#10;有形固定資産減価償却率"/>
        <xdr:cNvSpPr txBox="1"/>
      </xdr:nvSpPr>
      <xdr:spPr>
        <a:xfrm>
          <a:off x="15266043" y="997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66" name="テキスト ボックス 2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7" name="テキスト ボックス 2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8" name="テキスト ボックス 2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9" name="テキスト ボックス 2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0" name="テキスト ボックス 2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120650</xdr:rowOff>
    </xdr:from>
    <xdr:to>
      <xdr:col>22</xdr:col>
      <xdr:colOff>415925</xdr:colOff>
      <xdr:row>56</xdr:row>
      <xdr:rowOff>50800</xdr:rowOff>
    </xdr:to>
    <xdr:sp macro="" textlink="">
      <xdr:nvSpPr>
        <xdr:cNvPr id="271" name="円/楕円 270"/>
        <xdr:cNvSpPr/>
      </xdr:nvSpPr>
      <xdr:spPr>
        <a:xfrm>
          <a:off x="15430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67327</xdr:rowOff>
    </xdr:from>
    <xdr:ext cx="405111" cy="259045"/>
    <xdr:sp macro="" textlink="">
      <xdr:nvSpPr>
        <xdr:cNvPr id="272" name="n_1mainValue【保健センター・保健所】&#10;有形固定資産減価償却率"/>
        <xdr:cNvSpPr txBox="1"/>
      </xdr:nvSpPr>
      <xdr:spPr>
        <a:xfrm>
          <a:off x="15266043"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3" name="正方形/長方形 2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4" name="正方形/長方形 2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5" name="正方形/長方形 2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6" name="正方形/長方形 2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7" name="正方形/長方形 2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8" name="正方形/長方形 2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9" name="正方形/長方形 2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0" name="正方形/長方形 2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1" name="テキスト ボックス 2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2" name="直線コネクタ 2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283" name="直線コネクタ 2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84" name="テキスト ボックス 2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85" name="直線コネクタ 2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86" name="テキスト ボックス 2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87" name="直線コネクタ 2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88" name="テキスト ボックス 2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89" name="直線コネクタ 2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90" name="テキスト ボックス 2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91" name="直線コネクタ 2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92" name="テキスト ボックス 2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3" name="直線コネクタ 2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4" name="テキスト ボックス 2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60</xdr:row>
      <xdr:rowOff>66675</xdr:rowOff>
    </xdr:from>
    <xdr:to>
      <xdr:col>32</xdr:col>
      <xdr:colOff>186689</xdr:colOff>
      <xdr:row>62</xdr:row>
      <xdr:rowOff>133350</xdr:rowOff>
    </xdr:to>
    <xdr:cxnSp macro="">
      <xdr:nvCxnSpPr>
        <xdr:cNvPr id="296" name="直線コネクタ 295"/>
        <xdr:cNvCxnSpPr/>
      </xdr:nvCxnSpPr>
      <xdr:spPr>
        <a:xfrm flipV="1">
          <a:off x="22160864" y="10353675"/>
          <a:ext cx="0" cy="409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137177</xdr:rowOff>
    </xdr:from>
    <xdr:ext cx="469744" cy="259045"/>
    <xdr:sp macro="" textlink="">
      <xdr:nvSpPr>
        <xdr:cNvPr id="297" name="【保健センター・保健所】&#10;一人当たり面積最小値テキスト"/>
        <xdr:cNvSpPr txBox="1"/>
      </xdr:nvSpPr>
      <xdr:spPr>
        <a:xfrm>
          <a:off x="222504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0.150</a:t>
          </a:r>
          <a:endParaRPr kumimoji="1" lang="ja-JP" altLang="en-US" sz="1000" b="1">
            <a:latin typeface="ＭＳ Ｐゴシック"/>
          </a:endParaRPr>
        </a:p>
      </xdr:txBody>
    </xdr:sp>
    <xdr:clientData/>
  </xdr:oneCellAnchor>
  <xdr:twoCellAnchor>
    <xdr:from>
      <xdr:col>32</xdr:col>
      <xdr:colOff>98425</xdr:colOff>
      <xdr:row>62</xdr:row>
      <xdr:rowOff>133350</xdr:rowOff>
    </xdr:from>
    <xdr:to>
      <xdr:col>32</xdr:col>
      <xdr:colOff>276225</xdr:colOff>
      <xdr:row>62</xdr:row>
      <xdr:rowOff>133350</xdr:rowOff>
    </xdr:to>
    <xdr:cxnSp macro="">
      <xdr:nvCxnSpPr>
        <xdr:cNvPr id="298" name="直線コネクタ 297"/>
        <xdr:cNvCxnSpPr/>
      </xdr:nvCxnSpPr>
      <xdr:spPr>
        <a:xfrm>
          <a:off x="22072600" y="107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13352</xdr:rowOff>
    </xdr:from>
    <xdr:ext cx="469744" cy="259045"/>
    <xdr:sp macro="" textlink="">
      <xdr:nvSpPr>
        <xdr:cNvPr id="299" name="【保健センター・保健所】&#10;一人当たり面積最大値テキスト"/>
        <xdr:cNvSpPr txBox="1"/>
      </xdr:nvSpPr>
      <xdr:spPr>
        <a:xfrm>
          <a:off x="22250400" y="1012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0.365</a:t>
          </a:r>
          <a:endParaRPr kumimoji="1" lang="ja-JP" altLang="en-US" sz="1000" b="1">
            <a:latin typeface="ＭＳ Ｐゴシック"/>
          </a:endParaRPr>
        </a:p>
      </xdr:txBody>
    </xdr:sp>
    <xdr:clientData/>
  </xdr:oneCellAnchor>
  <xdr:twoCellAnchor>
    <xdr:from>
      <xdr:col>32</xdr:col>
      <xdr:colOff>98425</xdr:colOff>
      <xdr:row>60</xdr:row>
      <xdr:rowOff>66675</xdr:rowOff>
    </xdr:from>
    <xdr:to>
      <xdr:col>32</xdr:col>
      <xdr:colOff>276225</xdr:colOff>
      <xdr:row>60</xdr:row>
      <xdr:rowOff>66675</xdr:rowOff>
    </xdr:to>
    <xdr:cxnSp macro="">
      <xdr:nvCxnSpPr>
        <xdr:cNvPr id="300" name="直線コネクタ 299"/>
        <xdr:cNvCxnSpPr/>
      </xdr:nvCxnSpPr>
      <xdr:spPr>
        <a:xfrm>
          <a:off x="22072600" y="1035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34307</xdr:rowOff>
    </xdr:from>
    <xdr:ext cx="469744" cy="259045"/>
    <xdr:sp macro="" textlink="">
      <xdr:nvSpPr>
        <xdr:cNvPr id="301" name="【保健センター・保健所】&#10;一人当たり面積平均値テキスト"/>
        <xdr:cNvSpPr txBox="1"/>
      </xdr:nvSpPr>
      <xdr:spPr>
        <a:xfrm>
          <a:off x="22250400" y="1049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55880</xdr:rowOff>
    </xdr:from>
    <xdr:to>
      <xdr:col>32</xdr:col>
      <xdr:colOff>238125</xdr:colOff>
      <xdr:row>61</xdr:row>
      <xdr:rowOff>157480</xdr:rowOff>
    </xdr:to>
    <xdr:sp macro="" textlink="">
      <xdr:nvSpPr>
        <xdr:cNvPr id="302" name="フローチャート : 判断 301"/>
        <xdr:cNvSpPr/>
      </xdr:nvSpPr>
      <xdr:spPr>
        <a:xfrm>
          <a:off x="22110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149225</xdr:rowOff>
    </xdr:from>
    <xdr:to>
      <xdr:col>31</xdr:col>
      <xdr:colOff>85725</xdr:colOff>
      <xdr:row>61</xdr:row>
      <xdr:rowOff>79375</xdr:rowOff>
    </xdr:to>
    <xdr:sp macro="" textlink="">
      <xdr:nvSpPr>
        <xdr:cNvPr id="303" name="フローチャート : 判断 302"/>
        <xdr:cNvSpPr/>
      </xdr:nvSpPr>
      <xdr:spPr>
        <a:xfrm>
          <a:off x="21272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70502</xdr:rowOff>
    </xdr:from>
    <xdr:ext cx="469744" cy="259045"/>
    <xdr:sp macro="" textlink="">
      <xdr:nvSpPr>
        <xdr:cNvPr id="304" name="n_1aveValue【保健センター・保健所】&#10;一人当たり面積"/>
        <xdr:cNvSpPr txBox="1"/>
      </xdr:nvSpPr>
      <xdr:spPr>
        <a:xfrm>
          <a:off x="21075727" y="1052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05" name="テキスト ボックス 3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6" name="テキスト ボックス 3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7" name="テキスト ボックス 3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08" name="テキスト ボックス 3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09" name="テキスト ボックス 3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101600</xdr:rowOff>
    </xdr:from>
    <xdr:to>
      <xdr:col>31</xdr:col>
      <xdr:colOff>85725</xdr:colOff>
      <xdr:row>57</xdr:row>
      <xdr:rowOff>31750</xdr:rowOff>
    </xdr:to>
    <xdr:sp macro="" textlink="">
      <xdr:nvSpPr>
        <xdr:cNvPr id="310" name="円/楕円 309"/>
        <xdr:cNvSpPr/>
      </xdr:nvSpPr>
      <xdr:spPr>
        <a:xfrm>
          <a:off x="21272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48277</xdr:rowOff>
    </xdr:from>
    <xdr:ext cx="469744" cy="259045"/>
    <xdr:sp macro="" textlink="">
      <xdr:nvSpPr>
        <xdr:cNvPr id="311" name="n_1mainValue【保健センター・保健所】&#10;一人当たり面積"/>
        <xdr:cNvSpPr txBox="1"/>
      </xdr:nvSpPr>
      <xdr:spPr>
        <a:xfrm>
          <a:off x="21075727" y="947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0.680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2" name="正方形/長方形 3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3" name="正方形/長方形 3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4" name="正方形/長方形 3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5" name="正方形/長方形 3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6" name="正方形/長方形 3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7" name="正方形/長方形 3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8" name="正方形/長方形 3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19" name="正方形/長方形 31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0" name="正方形/長方形 3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1" name="正方形/長方形 3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22" name="正方形/長方形 3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23" name="正方形/長方形 3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24" name="正方形/長方形 3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25" name="正方形/長方形 3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26" name="正方形/長方形 3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27" name="正方形/長方形 32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28" name="正方形/長方形 3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29" name="正方形/長方形 3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0" name="正方形/長方形 3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1" name="正方形/長方形 3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2" name="正方形/長方形 3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3" name="正方形/長方形 3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4" name="正方形/長方形 3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5" name="正方形/長方形 3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6" name="テキスト ボックス 3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37" name="直線コネクタ 3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38" name="テキスト ボックス 33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39" name="直線コネクタ 33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40" name="テキスト ボックス 33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41" name="直線コネクタ 34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42" name="テキスト ボックス 34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43" name="直線コネクタ 34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44" name="テキスト ボックス 34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45" name="直線コネクタ 34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46" name="テキスト ボックス 34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47" name="直線コネクタ 34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48" name="テキスト ボックス 34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49" name="直線コネクタ 3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0" name="テキスト ボックス 3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107</xdr:row>
      <xdr:rowOff>102870</xdr:rowOff>
    </xdr:to>
    <xdr:cxnSp macro="">
      <xdr:nvCxnSpPr>
        <xdr:cNvPr id="352" name="直線コネクタ 351"/>
        <xdr:cNvCxnSpPr/>
      </xdr:nvCxnSpPr>
      <xdr:spPr>
        <a:xfrm flipV="1">
          <a:off x="16318864" y="173736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106697</xdr:rowOff>
    </xdr:from>
    <xdr:ext cx="405111" cy="259045"/>
    <xdr:sp macro="" textlink="">
      <xdr:nvSpPr>
        <xdr:cNvPr id="353" name="【庁舎】&#10;有形固定資産減価償却率最小値テキスト"/>
        <xdr:cNvSpPr txBox="1"/>
      </xdr:nvSpPr>
      <xdr:spPr>
        <a:xfrm>
          <a:off x="164084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107</xdr:row>
      <xdr:rowOff>102870</xdr:rowOff>
    </xdr:from>
    <xdr:to>
      <xdr:col>23</xdr:col>
      <xdr:colOff>606425</xdr:colOff>
      <xdr:row>107</xdr:row>
      <xdr:rowOff>102870</xdr:rowOff>
    </xdr:to>
    <xdr:cxnSp macro="">
      <xdr:nvCxnSpPr>
        <xdr:cNvPr id="354" name="直線コネクタ 353"/>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355" name="【庁舎】&#10;有形固定資産減価償却率最大値テキスト"/>
        <xdr:cNvSpPr txBox="1"/>
      </xdr:nvSpPr>
      <xdr:spPr>
        <a:xfrm>
          <a:off x="16408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356" name="直線コネクタ 355"/>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20972</xdr:rowOff>
    </xdr:from>
    <xdr:ext cx="405111" cy="259045"/>
    <xdr:sp macro="" textlink="">
      <xdr:nvSpPr>
        <xdr:cNvPr id="357" name="【庁舎】&#10;有形固定資産減価償却率平均値テキスト"/>
        <xdr:cNvSpPr txBox="1"/>
      </xdr:nvSpPr>
      <xdr:spPr>
        <a:xfrm>
          <a:off x="164084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42545</xdr:rowOff>
    </xdr:from>
    <xdr:to>
      <xdr:col>23</xdr:col>
      <xdr:colOff>568325</xdr:colOff>
      <xdr:row>103</xdr:row>
      <xdr:rowOff>144145</xdr:rowOff>
    </xdr:to>
    <xdr:sp macro="" textlink="">
      <xdr:nvSpPr>
        <xdr:cNvPr id="358" name="フローチャート : 判断 357"/>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92075</xdr:rowOff>
    </xdr:from>
    <xdr:to>
      <xdr:col>22</xdr:col>
      <xdr:colOff>415925</xdr:colOff>
      <xdr:row>105</xdr:row>
      <xdr:rowOff>22225</xdr:rowOff>
    </xdr:to>
    <xdr:sp macro="" textlink="">
      <xdr:nvSpPr>
        <xdr:cNvPr id="359" name="フローチャート : 判断 358"/>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13352</xdr:rowOff>
    </xdr:from>
    <xdr:ext cx="405111" cy="259045"/>
    <xdr:sp macro="" textlink="">
      <xdr:nvSpPr>
        <xdr:cNvPr id="360" name="n_1aveValue【庁舎】&#10;有形固定資産減価償却率"/>
        <xdr:cNvSpPr txBox="1"/>
      </xdr:nvSpPr>
      <xdr:spPr>
        <a:xfrm>
          <a:off x="15266043"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1" name="テキスト ボックス 3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2" name="テキスト ボックス 3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3" name="テキスト ボックス 3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4" name="テキスト ボックス 3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5" name="テキスト ボックス 3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53975</xdr:rowOff>
    </xdr:from>
    <xdr:to>
      <xdr:col>22</xdr:col>
      <xdr:colOff>415925</xdr:colOff>
      <xdr:row>100</xdr:row>
      <xdr:rowOff>155575</xdr:rowOff>
    </xdr:to>
    <xdr:sp macro="" textlink="">
      <xdr:nvSpPr>
        <xdr:cNvPr id="366" name="円/楕円 365"/>
        <xdr:cNvSpPr/>
      </xdr:nvSpPr>
      <xdr:spPr>
        <a:xfrm>
          <a:off x="15430500" y="171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652</xdr:rowOff>
    </xdr:from>
    <xdr:ext cx="405111" cy="259045"/>
    <xdr:sp macro="" textlink="">
      <xdr:nvSpPr>
        <xdr:cNvPr id="367" name="n_1mainValue【庁舎】&#10;有形固定資産減価償却率"/>
        <xdr:cNvSpPr txBox="1"/>
      </xdr:nvSpPr>
      <xdr:spPr>
        <a:xfrm>
          <a:off x="15266043" y="1697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68" name="正方形/長方形 3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69" name="正方形/長方形 3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0" name="正方形/長方形 3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1" name="正方形/長方形 3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2" name="正方形/長方形 3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3" name="正方形/長方形 3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4" name="正方形/長方形 3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5" name="正方形/長方形 3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76" name="テキスト ボックス 3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77" name="直線コネクタ 3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78" name="直線コネクタ 37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79" name="テキスト ボックス 37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80" name="直線コネクタ 37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81" name="テキスト ボックス 38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82" name="直線コネクタ 38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83" name="テキスト ボックス 38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84" name="直線コネクタ 38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85" name="テキスト ボックス 38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86" name="直線コネクタ 3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87" name="テキスト ボックス 3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103860</xdr:rowOff>
    </xdr:from>
    <xdr:to>
      <xdr:col>32</xdr:col>
      <xdr:colOff>186689</xdr:colOff>
      <xdr:row>107</xdr:row>
      <xdr:rowOff>147752</xdr:rowOff>
    </xdr:to>
    <xdr:cxnSp macro="">
      <xdr:nvCxnSpPr>
        <xdr:cNvPr id="389" name="直線コネクタ 388"/>
        <xdr:cNvCxnSpPr/>
      </xdr:nvCxnSpPr>
      <xdr:spPr>
        <a:xfrm flipV="1">
          <a:off x="22160864" y="17248860"/>
          <a:ext cx="0" cy="1244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151579</xdr:rowOff>
    </xdr:from>
    <xdr:ext cx="469744" cy="259045"/>
    <xdr:sp macro="" textlink="">
      <xdr:nvSpPr>
        <xdr:cNvPr id="390" name="【庁舎】&#10;一人当たり面積最小値テキスト"/>
        <xdr:cNvSpPr txBox="1"/>
      </xdr:nvSpPr>
      <xdr:spPr>
        <a:xfrm>
          <a:off x="22250400" y="184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0.437</a:t>
          </a:r>
          <a:endParaRPr kumimoji="1" lang="ja-JP" altLang="en-US" sz="1000" b="1">
            <a:latin typeface="ＭＳ Ｐゴシック"/>
          </a:endParaRPr>
        </a:p>
      </xdr:txBody>
    </xdr:sp>
    <xdr:clientData/>
  </xdr:oneCellAnchor>
  <xdr:twoCellAnchor>
    <xdr:from>
      <xdr:col>32</xdr:col>
      <xdr:colOff>98425</xdr:colOff>
      <xdr:row>107</xdr:row>
      <xdr:rowOff>147752</xdr:rowOff>
    </xdr:from>
    <xdr:to>
      <xdr:col>32</xdr:col>
      <xdr:colOff>276225</xdr:colOff>
      <xdr:row>107</xdr:row>
      <xdr:rowOff>147752</xdr:rowOff>
    </xdr:to>
    <xdr:cxnSp macro="">
      <xdr:nvCxnSpPr>
        <xdr:cNvPr id="391" name="直線コネクタ 390"/>
        <xdr:cNvCxnSpPr/>
      </xdr:nvCxnSpPr>
      <xdr:spPr>
        <a:xfrm>
          <a:off x="22072600" y="1849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50537</xdr:rowOff>
    </xdr:from>
    <xdr:ext cx="469744" cy="259045"/>
    <xdr:sp macro="" textlink="">
      <xdr:nvSpPr>
        <xdr:cNvPr id="392" name="【庁舎】&#10;一人当たり面積最大値テキスト"/>
        <xdr:cNvSpPr txBox="1"/>
      </xdr:nvSpPr>
      <xdr:spPr>
        <a:xfrm>
          <a:off x="22250400" y="1702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5.879</a:t>
          </a:r>
          <a:endParaRPr kumimoji="1" lang="ja-JP" altLang="en-US" sz="1000" b="1">
            <a:latin typeface="ＭＳ Ｐゴシック"/>
          </a:endParaRPr>
        </a:p>
      </xdr:txBody>
    </xdr:sp>
    <xdr:clientData/>
  </xdr:oneCellAnchor>
  <xdr:twoCellAnchor>
    <xdr:from>
      <xdr:col>32</xdr:col>
      <xdr:colOff>98425</xdr:colOff>
      <xdr:row>100</xdr:row>
      <xdr:rowOff>103860</xdr:rowOff>
    </xdr:from>
    <xdr:to>
      <xdr:col>32</xdr:col>
      <xdr:colOff>276225</xdr:colOff>
      <xdr:row>100</xdr:row>
      <xdr:rowOff>103860</xdr:rowOff>
    </xdr:to>
    <xdr:cxnSp macro="">
      <xdr:nvCxnSpPr>
        <xdr:cNvPr id="393" name="直線コネクタ 392"/>
        <xdr:cNvCxnSpPr/>
      </xdr:nvCxnSpPr>
      <xdr:spPr>
        <a:xfrm>
          <a:off x="22072600" y="1724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104869</xdr:rowOff>
    </xdr:from>
    <xdr:ext cx="469744" cy="259045"/>
    <xdr:sp macro="" textlink="">
      <xdr:nvSpPr>
        <xdr:cNvPr id="394" name="【庁舎】&#10;一人当たり面積平均値テキスト"/>
        <xdr:cNvSpPr txBox="1"/>
      </xdr:nvSpPr>
      <xdr:spPr>
        <a:xfrm>
          <a:off x="22250400" y="18278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126442</xdr:rowOff>
    </xdr:from>
    <xdr:to>
      <xdr:col>32</xdr:col>
      <xdr:colOff>238125</xdr:colOff>
      <xdr:row>107</xdr:row>
      <xdr:rowOff>56592</xdr:rowOff>
    </xdr:to>
    <xdr:sp macro="" textlink="">
      <xdr:nvSpPr>
        <xdr:cNvPr id="395" name="フローチャート : 判断 394"/>
        <xdr:cNvSpPr/>
      </xdr:nvSpPr>
      <xdr:spPr>
        <a:xfrm>
          <a:off x="22110700" y="183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27457</xdr:rowOff>
    </xdr:from>
    <xdr:to>
      <xdr:col>31</xdr:col>
      <xdr:colOff>85725</xdr:colOff>
      <xdr:row>107</xdr:row>
      <xdr:rowOff>129057</xdr:rowOff>
    </xdr:to>
    <xdr:sp macro="" textlink="">
      <xdr:nvSpPr>
        <xdr:cNvPr id="396" name="フローチャート : 判断 395"/>
        <xdr:cNvSpPr/>
      </xdr:nvSpPr>
      <xdr:spPr>
        <a:xfrm>
          <a:off x="21272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120184</xdr:rowOff>
    </xdr:from>
    <xdr:ext cx="469744" cy="259045"/>
    <xdr:sp macro="" textlink="">
      <xdr:nvSpPr>
        <xdr:cNvPr id="397" name="n_1aveValue【庁舎】&#10;一人当たり面積"/>
        <xdr:cNvSpPr txBox="1"/>
      </xdr:nvSpPr>
      <xdr:spPr>
        <a:xfrm>
          <a:off x="210757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0.741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98" name="テキスト ボックス 3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99" name="テキスト ボックス 3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0" name="テキスト ボックス 3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1" name="テキスト ボックス 4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2" name="テキスト ボックス 4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34773</xdr:rowOff>
    </xdr:from>
    <xdr:to>
      <xdr:col>31</xdr:col>
      <xdr:colOff>85725</xdr:colOff>
      <xdr:row>106</xdr:row>
      <xdr:rowOff>136373</xdr:rowOff>
    </xdr:to>
    <xdr:sp macro="" textlink="">
      <xdr:nvSpPr>
        <xdr:cNvPr id="403" name="円/楕円 402"/>
        <xdr:cNvSpPr/>
      </xdr:nvSpPr>
      <xdr:spPr>
        <a:xfrm>
          <a:off x="21272500" y="1820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152900</xdr:rowOff>
    </xdr:from>
    <xdr:ext cx="469744" cy="259045"/>
    <xdr:sp macro="" textlink="">
      <xdr:nvSpPr>
        <xdr:cNvPr id="404" name="n_1mainValue【庁舎】&#10;一人当たり面積"/>
        <xdr:cNvSpPr txBox="1"/>
      </xdr:nvSpPr>
      <xdr:spPr>
        <a:xfrm>
          <a:off x="21075727" y="1798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05" name="正方形/長方形 4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06" name="正方形/長方形 4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07" name="テキスト ボックス 4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・福祉施設については、特別養護老人ホーム、デイサービスセンターのほか、平成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年には認知症の老人等を対象にした９ユニットのグループホームを建設している。特別養護老人ホームについては昭和</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年の建設からかなりの年数が経過しているが、長寿命化を図る目的で計画的な修繕を実施し、維持管理コストの低減を図っている。他の施設についても需要や財政推計を踏まえたうえで、建設から一定の年数を超えるものについては、計画的、予防的に施設の性能を維持できるよう長寿命化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1,632
1,628
594.74
4,142,151
3,986,729
141,222
2,275,275
5,718,803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類似団体平均を下回る数値であり、自主財源に乏しい地方交付税などに依存している財政構造となっている。歳出削減や歳入の確保、特に町税等の徴収率の向上に向けた徴収体制の強化に努め自主財源の確保による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149543</xdr:rowOff>
    </xdr:from>
    <xdr:to>
      <xdr:col>7</xdr:col>
      <xdr:colOff>152400</xdr:colOff>
      <xdr:row>43</xdr:row>
      <xdr:rowOff>149543</xdr:rowOff>
    </xdr:to>
    <xdr:cxnSp macro="">
      <xdr:nvCxnSpPr>
        <xdr:cNvPr id="63" name="直線コネクタ 62"/>
        <xdr:cNvCxnSpPr/>
      </xdr:nvCxnSpPr>
      <xdr:spPr>
        <a:xfrm>
          <a:off x="4114800" y="7521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73042</xdr:rowOff>
    </xdr:from>
    <xdr:ext cx="762000" cy="259045"/>
    <xdr:sp macro="" textlink="">
      <xdr:nvSpPr>
        <xdr:cNvPr id="64" name="財政力平均値テキスト"/>
        <xdr:cNvSpPr txBox="1"/>
      </xdr:nvSpPr>
      <xdr:spPr>
        <a:xfrm>
          <a:off x="5041900" y="7273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149543</xdr:rowOff>
    </xdr:from>
    <xdr:to>
      <xdr:col>6</xdr:col>
      <xdr:colOff>0</xdr:colOff>
      <xdr:row>43</xdr:row>
      <xdr:rowOff>155575</xdr:rowOff>
    </xdr:to>
    <xdr:cxnSp macro="">
      <xdr:nvCxnSpPr>
        <xdr:cNvPr id="66" name="直線コネクタ 65"/>
        <xdr:cNvCxnSpPr/>
      </xdr:nvCxnSpPr>
      <xdr:spPr>
        <a:xfrm flipV="1">
          <a:off x="3225800" y="75218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144162</xdr:rowOff>
    </xdr:from>
    <xdr:ext cx="736600" cy="259045"/>
    <xdr:sp macro="" textlink="">
      <xdr:nvSpPr>
        <xdr:cNvPr id="68" name="テキスト ボックス 67"/>
        <xdr:cNvSpPr txBox="1"/>
      </xdr:nvSpPr>
      <xdr:spPr>
        <a:xfrm>
          <a:off x="3733800" y="7173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155575</xdr:rowOff>
    </xdr:from>
    <xdr:to>
      <xdr:col>4</xdr:col>
      <xdr:colOff>482600</xdr:colOff>
      <xdr:row>43</xdr:row>
      <xdr:rowOff>155575</xdr:rowOff>
    </xdr:to>
    <xdr:cxnSp macro="">
      <xdr:nvCxnSpPr>
        <xdr:cNvPr id="69" name="直線コネクタ 68"/>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38418</xdr:rowOff>
    </xdr:from>
    <xdr:to>
      <xdr:col>4</xdr:col>
      <xdr:colOff>533400</xdr:colOff>
      <xdr:row>43</xdr:row>
      <xdr:rowOff>140018</xdr:rowOff>
    </xdr:to>
    <xdr:sp macro="" textlink="">
      <xdr:nvSpPr>
        <xdr:cNvPr id="70" name="フローチャート : 判断 69"/>
        <xdr:cNvSpPr/>
      </xdr:nvSpPr>
      <xdr:spPr>
        <a:xfrm>
          <a:off x="3175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150195</xdr:rowOff>
    </xdr:from>
    <xdr:ext cx="762000" cy="259045"/>
    <xdr:sp macro="" textlink="">
      <xdr:nvSpPr>
        <xdr:cNvPr id="71" name="テキスト ボックス 70"/>
        <xdr:cNvSpPr txBox="1"/>
      </xdr:nvSpPr>
      <xdr:spPr>
        <a:xfrm>
          <a:off x="2844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149543</xdr:rowOff>
    </xdr:from>
    <xdr:to>
      <xdr:col>3</xdr:col>
      <xdr:colOff>279400</xdr:colOff>
      <xdr:row>43</xdr:row>
      <xdr:rowOff>155575</xdr:rowOff>
    </xdr:to>
    <xdr:cxnSp macro="">
      <xdr:nvCxnSpPr>
        <xdr:cNvPr id="72" name="直線コネクタ 71"/>
        <xdr:cNvCxnSpPr/>
      </xdr:nvCxnSpPr>
      <xdr:spPr>
        <a:xfrm>
          <a:off x="1447800" y="75218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44450</xdr:rowOff>
    </xdr:from>
    <xdr:to>
      <xdr:col>3</xdr:col>
      <xdr:colOff>330200</xdr:colOff>
      <xdr:row>43</xdr:row>
      <xdr:rowOff>146050</xdr:rowOff>
    </xdr:to>
    <xdr:sp macro="" textlink="">
      <xdr:nvSpPr>
        <xdr:cNvPr id="73" name="フローチャート : 判断 72"/>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156227</xdr:rowOff>
    </xdr:from>
    <xdr:ext cx="762000" cy="259045"/>
    <xdr:sp macro="" textlink="">
      <xdr:nvSpPr>
        <xdr:cNvPr id="74" name="テキスト ボックス 73"/>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38418</xdr:rowOff>
    </xdr:from>
    <xdr:to>
      <xdr:col>2</xdr:col>
      <xdr:colOff>127000</xdr:colOff>
      <xdr:row>43</xdr:row>
      <xdr:rowOff>140018</xdr:rowOff>
    </xdr:to>
    <xdr:sp macro="" textlink="">
      <xdr:nvSpPr>
        <xdr:cNvPr id="75" name="フローチャート : 判断 74"/>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150195</xdr:rowOff>
    </xdr:from>
    <xdr:ext cx="762000" cy="259045"/>
    <xdr:sp macro="" textlink="">
      <xdr:nvSpPr>
        <xdr:cNvPr id="76" name="テキスト ボックス 75"/>
        <xdr:cNvSpPr txBox="1"/>
      </xdr:nvSpPr>
      <xdr:spPr>
        <a:xfrm>
          <a:off x="1066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98743</xdr:rowOff>
    </xdr:from>
    <xdr:to>
      <xdr:col>7</xdr:col>
      <xdr:colOff>203200</xdr:colOff>
      <xdr:row>44</xdr:row>
      <xdr:rowOff>28893</xdr:rowOff>
    </xdr:to>
    <xdr:sp macro="" textlink="">
      <xdr:nvSpPr>
        <xdr:cNvPr id="82" name="円/楕円 81"/>
        <xdr:cNvSpPr/>
      </xdr:nvSpPr>
      <xdr:spPr>
        <a:xfrm>
          <a:off x="49022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15892</xdr:rowOff>
    </xdr:from>
    <xdr:ext cx="762000" cy="259045"/>
    <xdr:sp macro="" textlink="">
      <xdr:nvSpPr>
        <xdr:cNvPr id="83" name="財政力該当値テキスト"/>
        <xdr:cNvSpPr txBox="1"/>
      </xdr:nvSpPr>
      <xdr:spPr>
        <a:xfrm>
          <a:off x="5041900" y="738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98743</xdr:rowOff>
    </xdr:from>
    <xdr:to>
      <xdr:col>6</xdr:col>
      <xdr:colOff>50800</xdr:colOff>
      <xdr:row>44</xdr:row>
      <xdr:rowOff>28893</xdr:rowOff>
    </xdr:to>
    <xdr:sp macro="" textlink="">
      <xdr:nvSpPr>
        <xdr:cNvPr id="84" name="円/楕円 83"/>
        <xdr:cNvSpPr/>
      </xdr:nvSpPr>
      <xdr:spPr>
        <a:xfrm>
          <a:off x="4064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13670</xdr:rowOff>
    </xdr:from>
    <xdr:ext cx="736600" cy="259045"/>
    <xdr:sp macro="" textlink="">
      <xdr:nvSpPr>
        <xdr:cNvPr id="85" name="テキスト ボックス 84"/>
        <xdr:cNvSpPr txBox="1"/>
      </xdr:nvSpPr>
      <xdr:spPr>
        <a:xfrm>
          <a:off x="3733800" y="755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104775</xdr:rowOff>
    </xdr:from>
    <xdr:to>
      <xdr:col>4</xdr:col>
      <xdr:colOff>533400</xdr:colOff>
      <xdr:row>44</xdr:row>
      <xdr:rowOff>34925</xdr:rowOff>
    </xdr:to>
    <xdr:sp macro="" textlink="">
      <xdr:nvSpPr>
        <xdr:cNvPr id="86" name="円/楕円 85"/>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19702</xdr:rowOff>
    </xdr:from>
    <xdr:ext cx="762000" cy="259045"/>
    <xdr:sp macro="" textlink="">
      <xdr:nvSpPr>
        <xdr:cNvPr id="87" name="テキスト ボックス 86"/>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104775</xdr:rowOff>
    </xdr:from>
    <xdr:to>
      <xdr:col>3</xdr:col>
      <xdr:colOff>330200</xdr:colOff>
      <xdr:row>44</xdr:row>
      <xdr:rowOff>34925</xdr:rowOff>
    </xdr:to>
    <xdr:sp macro="" textlink="">
      <xdr:nvSpPr>
        <xdr:cNvPr id="88" name="円/楕円 87"/>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19702</xdr:rowOff>
    </xdr:from>
    <xdr:ext cx="762000" cy="259045"/>
    <xdr:sp macro="" textlink="">
      <xdr:nvSpPr>
        <xdr:cNvPr id="89" name="テキスト ボックス 88"/>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98743</xdr:rowOff>
    </xdr:from>
    <xdr:to>
      <xdr:col>2</xdr:col>
      <xdr:colOff>127000</xdr:colOff>
      <xdr:row>44</xdr:row>
      <xdr:rowOff>28893</xdr:rowOff>
    </xdr:to>
    <xdr:sp macro="" textlink="">
      <xdr:nvSpPr>
        <xdr:cNvPr id="90" name="円/楕円 89"/>
        <xdr:cNvSpPr/>
      </xdr:nvSpPr>
      <xdr:spPr>
        <a:xfrm>
          <a:off x="1397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13670</xdr:rowOff>
    </xdr:from>
    <xdr:ext cx="762000" cy="259045"/>
    <xdr:sp macro="" textlink="">
      <xdr:nvSpPr>
        <xdr:cNvPr id="91" name="テキスト ボックス 90"/>
        <xdr:cNvSpPr txBox="1"/>
      </xdr:nvSpPr>
      <xdr:spPr>
        <a:xfrm>
          <a:off x="1066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・前年度と比較し、</a:t>
          </a:r>
          <a:r>
            <a:rPr kumimoji="1" lang="ja-JP" altLang="en-US" sz="1400">
              <a:solidFill>
                <a:schemeClr val="dk1"/>
              </a:solidFill>
              <a:effectLst/>
              <a:latin typeface="+mn-lt"/>
              <a:ea typeface="+mn-ea"/>
              <a:cs typeface="+mn-cs"/>
            </a:rPr>
            <a:t>公債費の増加や地方</a:t>
          </a:r>
          <a:r>
            <a:rPr kumimoji="1" lang="ja-JP" altLang="ja-JP" sz="1400">
              <a:solidFill>
                <a:schemeClr val="dk1"/>
              </a:solidFill>
              <a:effectLst/>
              <a:latin typeface="+mn-lt"/>
              <a:ea typeface="+mn-ea"/>
              <a:cs typeface="+mn-cs"/>
            </a:rPr>
            <a:t>交付税や地方消費税交付金の</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などの要因により比率が</a:t>
          </a:r>
          <a:r>
            <a:rPr kumimoji="1" lang="ja-JP" altLang="en-US" sz="1400">
              <a:solidFill>
                <a:schemeClr val="dk1"/>
              </a:solidFill>
              <a:effectLst/>
              <a:latin typeface="+mn-lt"/>
              <a:ea typeface="+mn-ea"/>
              <a:cs typeface="+mn-cs"/>
            </a:rPr>
            <a:t>上昇</a:t>
          </a:r>
          <a:r>
            <a:rPr kumimoji="1" lang="ja-JP" altLang="ja-JP" sz="1400">
              <a:solidFill>
                <a:schemeClr val="dk1"/>
              </a:solidFill>
              <a:effectLst/>
              <a:latin typeface="+mn-lt"/>
              <a:ea typeface="+mn-ea"/>
              <a:cs typeface="+mn-cs"/>
            </a:rPr>
            <a:t>した。今後とも、地方交付税に依存した財政構造を鑑み、町税等の自主財源の確保、職員定数の適正化などの目標に沿った人件費の適正化及び経常経費の削減等の見直しを継続的に実施し、経常収支比率の改善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92710</xdr:rowOff>
    </xdr:from>
    <xdr:to>
      <xdr:col>7</xdr:col>
      <xdr:colOff>152400</xdr:colOff>
      <xdr:row>63</xdr:row>
      <xdr:rowOff>99822</xdr:rowOff>
    </xdr:to>
    <xdr:cxnSp macro="">
      <xdr:nvCxnSpPr>
        <xdr:cNvPr id="124" name="直線コネクタ 123"/>
        <xdr:cNvCxnSpPr/>
      </xdr:nvCxnSpPr>
      <xdr:spPr>
        <a:xfrm>
          <a:off x="4114800" y="10722610"/>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25" name="財政構造の弾力性平均値テキスト"/>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92710</xdr:rowOff>
    </xdr:from>
    <xdr:to>
      <xdr:col>6</xdr:col>
      <xdr:colOff>0</xdr:colOff>
      <xdr:row>62</xdr:row>
      <xdr:rowOff>136144</xdr:rowOff>
    </xdr:to>
    <xdr:cxnSp macro="">
      <xdr:nvCxnSpPr>
        <xdr:cNvPr id="127" name="直線コネクタ 126"/>
        <xdr:cNvCxnSpPr/>
      </xdr:nvCxnSpPr>
      <xdr:spPr>
        <a:xfrm flipV="1">
          <a:off x="3225800" y="1072261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161053</xdr:rowOff>
    </xdr:from>
    <xdr:ext cx="736600" cy="259045"/>
    <xdr:sp macro="" textlink="">
      <xdr:nvSpPr>
        <xdr:cNvPr id="129" name="テキスト ボックス 128"/>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25400</xdr:rowOff>
    </xdr:from>
    <xdr:to>
      <xdr:col>4</xdr:col>
      <xdr:colOff>482600</xdr:colOff>
      <xdr:row>62</xdr:row>
      <xdr:rowOff>136144</xdr:rowOff>
    </xdr:to>
    <xdr:cxnSp macro="">
      <xdr:nvCxnSpPr>
        <xdr:cNvPr id="130" name="直線コネクタ 129"/>
        <xdr:cNvCxnSpPr/>
      </xdr:nvCxnSpPr>
      <xdr:spPr>
        <a:xfrm>
          <a:off x="2336800" y="10312400"/>
          <a:ext cx="889000" cy="4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160274</xdr:rowOff>
    </xdr:from>
    <xdr:to>
      <xdr:col>4</xdr:col>
      <xdr:colOff>533400</xdr:colOff>
      <xdr:row>62</xdr:row>
      <xdr:rowOff>90424</xdr:rowOff>
    </xdr:to>
    <xdr:sp macro="" textlink="">
      <xdr:nvSpPr>
        <xdr:cNvPr id="131" name="フローチャート : 判断 130"/>
        <xdr:cNvSpPr/>
      </xdr:nvSpPr>
      <xdr:spPr>
        <a:xfrm>
          <a:off x="3175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100601</xdr:rowOff>
    </xdr:from>
    <xdr:ext cx="762000" cy="259045"/>
    <xdr:sp macro="" textlink="">
      <xdr:nvSpPr>
        <xdr:cNvPr id="132" name="テキスト ボックス 131"/>
        <xdr:cNvSpPr txBox="1"/>
      </xdr:nvSpPr>
      <xdr:spPr>
        <a:xfrm>
          <a:off x="2844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47244</xdr:rowOff>
    </xdr:from>
    <xdr:to>
      <xdr:col>3</xdr:col>
      <xdr:colOff>279400</xdr:colOff>
      <xdr:row>60</xdr:row>
      <xdr:rowOff>25400</xdr:rowOff>
    </xdr:to>
    <xdr:cxnSp macro="">
      <xdr:nvCxnSpPr>
        <xdr:cNvPr id="133" name="直線コネクタ 132"/>
        <xdr:cNvCxnSpPr/>
      </xdr:nvCxnSpPr>
      <xdr:spPr>
        <a:xfrm>
          <a:off x="1447800" y="1016279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4" name="フローチャート : 判断 133"/>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35" name="テキスト ボックス 134"/>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63754</xdr:rowOff>
    </xdr:from>
    <xdr:to>
      <xdr:col>2</xdr:col>
      <xdr:colOff>127000</xdr:colOff>
      <xdr:row>61</xdr:row>
      <xdr:rowOff>165354</xdr:rowOff>
    </xdr:to>
    <xdr:sp macro="" textlink="">
      <xdr:nvSpPr>
        <xdr:cNvPr id="136" name="フローチャート : 判断 135"/>
        <xdr:cNvSpPr/>
      </xdr:nvSpPr>
      <xdr:spPr>
        <a:xfrm>
          <a:off x="1397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150131</xdr:rowOff>
    </xdr:from>
    <xdr:ext cx="762000" cy="259045"/>
    <xdr:sp macro="" textlink="">
      <xdr:nvSpPr>
        <xdr:cNvPr id="137" name="テキスト ボックス 136"/>
        <xdr:cNvSpPr txBox="1"/>
      </xdr:nvSpPr>
      <xdr:spPr>
        <a:xfrm>
          <a:off x="1066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43" name="円/楕円 142"/>
        <xdr:cNvSpPr/>
      </xdr:nvSpPr>
      <xdr:spPr>
        <a:xfrm>
          <a:off x="49022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21099</xdr:rowOff>
    </xdr:from>
    <xdr:ext cx="762000" cy="259045"/>
    <xdr:sp macro="" textlink="">
      <xdr:nvSpPr>
        <xdr:cNvPr id="144" name="財政構造の弾力性該当値テキスト"/>
        <xdr:cNvSpPr txBox="1"/>
      </xdr:nvSpPr>
      <xdr:spPr>
        <a:xfrm>
          <a:off x="5041900" y="1082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41910</xdr:rowOff>
    </xdr:from>
    <xdr:to>
      <xdr:col>6</xdr:col>
      <xdr:colOff>50800</xdr:colOff>
      <xdr:row>62</xdr:row>
      <xdr:rowOff>143510</xdr:rowOff>
    </xdr:to>
    <xdr:sp macro="" textlink="">
      <xdr:nvSpPr>
        <xdr:cNvPr id="145" name="円/楕円 144"/>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128287</xdr:rowOff>
    </xdr:from>
    <xdr:ext cx="736600" cy="259045"/>
    <xdr:sp macro="" textlink="">
      <xdr:nvSpPr>
        <xdr:cNvPr id="146" name="テキスト ボックス 145"/>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85344</xdr:rowOff>
    </xdr:from>
    <xdr:to>
      <xdr:col>4</xdr:col>
      <xdr:colOff>533400</xdr:colOff>
      <xdr:row>63</xdr:row>
      <xdr:rowOff>15494</xdr:rowOff>
    </xdr:to>
    <xdr:sp macro="" textlink="">
      <xdr:nvSpPr>
        <xdr:cNvPr id="147" name="円/楕円 146"/>
        <xdr:cNvSpPr/>
      </xdr:nvSpPr>
      <xdr:spPr>
        <a:xfrm>
          <a:off x="3175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271</xdr:rowOff>
    </xdr:from>
    <xdr:ext cx="762000" cy="259045"/>
    <xdr:sp macro="" textlink="">
      <xdr:nvSpPr>
        <xdr:cNvPr id="148" name="テキスト ボックス 147"/>
        <xdr:cNvSpPr txBox="1"/>
      </xdr:nvSpPr>
      <xdr:spPr>
        <a:xfrm>
          <a:off x="2844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146050</xdr:rowOff>
    </xdr:from>
    <xdr:to>
      <xdr:col>3</xdr:col>
      <xdr:colOff>330200</xdr:colOff>
      <xdr:row>60</xdr:row>
      <xdr:rowOff>76200</xdr:rowOff>
    </xdr:to>
    <xdr:sp macro="" textlink="">
      <xdr:nvSpPr>
        <xdr:cNvPr id="149" name="円/楕円 148"/>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86377</xdr:rowOff>
    </xdr:from>
    <xdr:ext cx="762000" cy="259045"/>
    <xdr:sp macro="" textlink="">
      <xdr:nvSpPr>
        <xdr:cNvPr id="150" name="テキスト ボックス 149"/>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167894</xdr:rowOff>
    </xdr:from>
    <xdr:to>
      <xdr:col>2</xdr:col>
      <xdr:colOff>127000</xdr:colOff>
      <xdr:row>59</xdr:row>
      <xdr:rowOff>98044</xdr:rowOff>
    </xdr:to>
    <xdr:sp macro="" textlink="">
      <xdr:nvSpPr>
        <xdr:cNvPr id="151" name="円/楕円 150"/>
        <xdr:cNvSpPr/>
      </xdr:nvSpPr>
      <xdr:spPr>
        <a:xfrm>
          <a:off x="1397000" y="101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108221</xdr:rowOff>
    </xdr:from>
    <xdr:ext cx="762000" cy="259045"/>
    <xdr:sp macro="" textlink="">
      <xdr:nvSpPr>
        <xdr:cNvPr id="152" name="テキスト ボックス 151"/>
        <xdr:cNvSpPr txBox="1"/>
      </xdr:nvSpPr>
      <xdr:spPr>
        <a:xfrm>
          <a:off x="1066800" y="988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[731,615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職員定数の適正化の推進による人件費の抑制など経費削減に努めているが、類似団体平均を上回る数値となっている。引き続き職員定数の適正化の推進や事務事業評価に基づく事業の見直し等により更なる経費の抑制に努める。また、施設の老朽化にともなう修繕費用も増加傾向にあり、適正な維持管理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148577</xdr:rowOff>
    </xdr:from>
    <xdr:to>
      <xdr:col>7</xdr:col>
      <xdr:colOff>152400</xdr:colOff>
      <xdr:row>85</xdr:row>
      <xdr:rowOff>10624</xdr:rowOff>
    </xdr:to>
    <xdr:cxnSp macro="">
      <xdr:nvCxnSpPr>
        <xdr:cNvPr id="188" name="直線コネクタ 187"/>
        <xdr:cNvCxnSpPr/>
      </xdr:nvCxnSpPr>
      <xdr:spPr>
        <a:xfrm>
          <a:off x="4114800" y="14550377"/>
          <a:ext cx="838200" cy="3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39533</xdr:rowOff>
    </xdr:from>
    <xdr:ext cx="762000" cy="259045"/>
    <xdr:sp macro="" textlink="">
      <xdr:nvSpPr>
        <xdr:cNvPr id="189" name="人件費・物件費等の状況平均値テキスト"/>
        <xdr:cNvSpPr txBox="1"/>
      </xdr:nvSpPr>
      <xdr:spPr>
        <a:xfrm>
          <a:off x="5041900" y="13926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125643</xdr:rowOff>
    </xdr:from>
    <xdr:to>
      <xdr:col>6</xdr:col>
      <xdr:colOff>0</xdr:colOff>
      <xdr:row>84</xdr:row>
      <xdr:rowOff>148577</xdr:rowOff>
    </xdr:to>
    <xdr:cxnSp macro="">
      <xdr:nvCxnSpPr>
        <xdr:cNvPr id="191" name="直線コネクタ 190"/>
        <xdr:cNvCxnSpPr/>
      </xdr:nvCxnSpPr>
      <xdr:spPr>
        <a:xfrm>
          <a:off x="3225800" y="14527443"/>
          <a:ext cx="889000" cy="2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110160</xdr:rowOff>
    </xdr:from>
    <xdr:ext cx="736600" cy="259045"/>
    <xdr:sp macro="" textlink="">
      <xdr:nvSpPr>
        <xdr:cNvPr id="193" name="テキスト ボックス 192"/>
        <xdr:cNvSpPr txBox="1"/>
      </xdr:nvSpPr>
      <xdr:spPr>
        <a:xfrm>
          <a:off x="3733800" y="13826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35733</xdr:rowOff>
    </xdr:from>
    <xdr:to>
      <xdr:col>4</xdr:col>
      <xdr:colOff>482600</xdr:colOff>
      <xdr:row>84</xdr:row>
      <xdr:rowOff>125643</xdr:rowOff>
    </xdr:to>
    <xdr:cxnSp macro="">
      <xdr:nvCxnSpPr>
        <xdr:cNvPr id="194" name="直線コネクタ 193"/>
        <xdr:cNvCxnSpPr/>
      </xdr:nvCxnSpPr>
      <xdr:spPr>
        <a:xfrm>
          <a:off x="2336800" y="14437533"/>
          <a:ext cx="889000" cy="8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24023</xdr:rowOff>
    </xdr:from>
    <xdr:to>
      <xdr:col>4</xdr:col>
      <xdr:colOff>533400</xdr:colOff>
      <xdr:row>82</xdr:row>
      <xdr:rowOff>125623</xdr:rowOff>
    </xdr:to>
    <xdr:sp macro="" textlink="">
      <xdr:nvSpPr>
        <xdr:cNvPr id="195" name="フローチャート : 判断 194"/>
        <xdr:cNvSpPr/>
      </xdr:nvSpPr>
      <xdr:spPr>
        <a:xfrm>
          <a:off x="3175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135800</xdr:rowOff>
    </xdr:from>
    <xdr:ext cx="762000" cy="259045"/>
    <xdr:sp macro="" textlink="">
      <xdr:nvSpPr>
        <xdr:cNvPr id="196" name="テキスト ボックス 195"/>
        <xdr:cNvSpPr txBox="1"/>
      </xdr:nvSpPr>
      <xdr:spPr>
        <a:xfrm>
          <a:off x="2844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128076</xdr:rowOff>
    </xdr:from>
    <xdr:to>
      <xdr:col>3</xdr:col>
      <xdr:colOff>279400</xdr:colOff>
      <xdr:row>84</xdr:row>
      <xdr:rowOff>35733</xdr:rowOff>
    </xdr:to>
    <xdr:cxnSp macro="">
      <xdr:nvCxnSpPr>
        <xdr:cNvPr id="197" name="直線コネクタ 196"/>
        <xdr:cNvCxnSpPr/>
      </xdr:nvCxnSpPr>
      <xdr:spPr>
        <a:xfrm>
          <a:off x="1447800" y="14358426"/>
          <a:ext cx="889000" cy="7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51505</xdr:rowOff>
    </xdr:from>
    <xdr:to>
      <xdr:col>3</xdr:col>
      <xdr:colOff>330200</xdr:colOff>
      <xdr:row>82</xdr:row>
      <xdr:rowOff>153105</xdr:rowOff>
    </xdr:to>
    <xdr:sp macro="" textlink="">
      <xdr:nvSpPr>
        <xdr:cNvPr id="198" name="フローチャート : 判断 197"/>
        <xdr:cNvSpPr/>
      </xdr:nvSpPr>
      <xdr:spPr>
        <a:xfrm>
          <a:off x="2286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163282</xdr:rowOff>
    </xdr:from>
    <xdr:ext cx="762000" cy="259045"/>
    <xdr:sp macro="" textlink="">
      <xdr:nvSpPr>
        <xdr:cNvPr id="199" name="テキスト ボックス 198"/>
        <xdr:cNvSpPr txBox="1"/>
      </xdr:nvSpPr>
      <xdr:spPr>
        <a:xfrm>
          <a:off x="1955800" y="138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33021</xdr:rowOff>
    </xdr:from>
    <xdr:to>
      <xdr:col>2</xdr:col>
      <xdr:colOff>127000</xdr:colOff>
      <xdr:row>82</xdr:row>
      <xdr:rowOff>134621</xdr:rowOff>
    </xdr:to>
    <xdr:sp macro="" textlink="">
      <xdr:nvSpPr>
        <xdr:cNvPr id="200" name="フローチャート : 判断 199"/>
        <xdr:cNvSpPr/>
      </xdr:nvSpPr>
      <xdr:spPr>
        <a:xfrm>
          <a:off x="139700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144798</xdr:rowOff>
    </xdr:from>
    <xdr:ext cx="762000" cy="259045"/>
    <xdr:sp macro="" textlink="">
      <xdr:nvSpPr>
        <xdr:cNvPr id="201" name="テキスト ボックス 200"/>
        <xdr:cNvSpPr txBox="1"/>
      </xdr:nvSpPr>
      <xdr:spPr>
        <a:xfrm>
          <a:off x="1066800" y="1386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131274</xdr:rowOff>
    </xdr:from>
    <xdr:to>
      <xdr:col>7</xdr:col>
      <xdr:colOff>203200</xdr:colOff>
      <xdr:row>85</xdr:row>
      <xdr:rowOff>61424</xdr:rowOff>
    </xdr:to>
    <xdr:sp macro="" textlink="">
      <xdr:nvSpPr>
        <xdr:cNvPr id="207" name="円/楕円 206"/>
        <xdr:cNvSpPr/>
      </xdr:nvSpPr>
      <xdr:spPr>
        <a:xfrm>
          <a:off x="4902200" y="1453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103351</xdr:rowOff>
    </xdr:from>
    <xdr:ext cx="762000" cy="259045"/>
    <xdr:sp macro="" textlink="">
      <xdr:nvSpPr>
        <xdr:cNvPr id="208" name="人件費・物件費等の状況該当値テキスト"/>
        <xdr:cNvSpPr txBox="1"/>
      </xdr:nvSpPr>
      <xdr:spPr>
        <a:xfrm>
          <a:off x="5041900" y="14505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731,615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97777</xdr:rowOff>
    </xdr:from>
    <xdr:to>
      <xdr:col>6</xdr:col>
      <xdr:colOff>50800</xdr:colOff>
      <xdr:row>85</xdr:row>
      <xdr:rowOff>27927</xdr:rowOff>
    </xdr:to>
    <xdr:sp macro="" textlink="">
      <xdr:nvSpPr>
        <xdr:cNvPr id="209" name="円/楕円 208"/>
        <xdr:cNvSpPr/>
      </xdr:nvSpPr>
      <xdr:spPr>
        <a:xfrm>
          <a:off x="4064000" y="1449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12704</xdr:rowOff>
    </xdr:from>
    <xdr:ext cx="736600" cy="259045"/>
    <xdr:sp macro="" textlink="">
      <xdr:nvSpPr>
        <xdr:cNvPr id="210" name="テキスト ボックス 209"/>
        <xdr:cNvSpPr txBox="1"/>
      </xdr:nvSpPr>
      <xdr:spPr>
        <a:xfrm>
          <a:off x="3733800" y="14585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702,463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74843</xdr:rowOff>
    </xdr:from>
    <xdr:to>
      <xdr:col>4</xdr:col>
      <xdr:colOff>533400</xdr:colOff>
      <xdr:row>85</xdr:row>
      <xdr:rowOff>4993</xdr:rowOff>
    </xdr:to>
    <xdr:sp macro="" textlink="">
      <xdr:nvSpPr>
        <xdr:cNvPr id="211" name="円/楕円 210"/>
        <xdr:cNvSpPr/>
      </xdr:nvSpPr>
      <xdr:spPr>
        <a:xfrm>
          <a:off x="3175000" y="1447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161220</xdr:rowOff>
    </xdr:from>
    <xdr:ext cx="762000" cy="259045"/>
    <xdr:sp macro="" textlink="">
      <xdr:nvSpPr>
        <xdr:cNvPr id="212" name="テキスト ボックス 211"/>
        <xdr:cNvSpPr txBox="1"/>
      </xdr:nvSpPr>
      <xdr:spPr>
        <a:xfrm>
          <a:off x="2844800" y="1456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682,504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156383</xdr:rowOff>
    </xdr:from>
    <xdr:to>
      <xdr:col>3</xdr:col>
      <xdr:colOff>330200</xdr:colOff>
      <xdr:row>84</xdr:row>
      <xdr:rowOff>86533</xdr:rowOff>
    </xdr:to>
    <xdr:sp macro="" textlink="">
      <xdr:nvSpPr>
        <xdr:cNvPr id="213" name="円/楕円 212"/>
        <xdr:cNvSpPr/>
      </xdr:nvSpPr>
      <xdr:spPr>
        <a:xfrm>
          <a:off x="2286000" y="1438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71310</xdr:rowOff>
    </xdr:from>
    <xdr:ext cx="762000" cy="259045"/>
    <xdr:sp macro="" textlink="">
      <xdr:nvSpPr>
        <xdr:cNvPr id="214" name="テキスト ボックス 213"/>
        <xdr:cNvSpPr txBox="1"/>
      </xdr:nvSpPr>
      <xdr:spPr>
        <a:xfrm>
          <a:off x="1955800" y="1447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604,256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77276</xdr:rowOff>
    </xdr:from>
    <xdr:to>
      <xdr:col>2</xdr:col>
      <xdr:colOff>127000</xdr:colOff>
      <xdr:row>84</xdr:row>
      <xdr:rowOff>7426</xdr:rowOff>
    </xdr:to>
    <xdr:sp macro="" textlink="">
      <xdr:nvSpPr>
        <xdr:cNvPr id="215" name="円/楕円 214"/>
        <xdr:cNvSpPr/>
      </xdr:nvSpPr>
      <xdr:spPr>
        <a:xfrm>
          <a:off x="1397000" y="1430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163653</xdr:rowOff>
    </xdr:from>
    <xdr:ext cx="762000" cy="259045"/>
    <xdr:sp macro="" textlink="">
      <xdr:nvSpPr>
        <xdr:cNvPr id="216" name="テキスト ボックス 215"/>
        <xdr:cNvSpPr txBox="1"/>
      </xdr:nvSpPr>
      <xdr:spPr>
        <a:xfrm>
          <a:off x="1066800" y="1439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535,410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・類似団体平均値を上回る数値であり、給与の適正化に努める。また、手当については役職加算の廃止や管理職手当の定額化などを行い、給与費総体の抑制に努めている。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44196</xdr:rowOff>
    </xdr:from>
    <xdr:to>
      <xdr:col>24</xdr:col>
      <xdr:colOff>558800</xdr:colOff>
      <xdr:row>86</xdr:row>
      <xdr:rowOff>72644</xdr:rowOff>
    </xdr:to>
    <xdr:cxnSp macro="">
      <xdr:nvCxnSpPr>
        <xdr:cNvPr id="243" name="直線コネクタ 242"/>
        <xdr:cNvCxnSpPr/>
      </xdr:nvCxnSpPr>
      <xdr:spPr>
        <a:xfrm flipV="1">
          <a:off x="17018000" y="14103096"/>
          <a:ext cx="0" cy="714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44721</xdr:rowOff>
    </xdr:from>
    <xdr:ext cx="762000" cy="259045"/>
    <xdr:sp macro="" textlink="">
      <xdr:nvSpPr>
        <xdr:cNvPr id="244" name="給与水準   （国との比較）最小値テキスト"/>
        <xdr:cNvSpPr txBox="1"/>
      </xdr:nvSpPr>
      <xdr:spPr>
        <a:xfrm>
          <a:off x="17106900" y="1478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72644</xdr:rowOff>
    </xdr:from>
    <xdr:to>
      <xdr:col>24</xdr:col>
      <xdr:colOff>647700</xdr:colOff>
      <xdr:row>86</xdr:row>
      <xdr:rowOff>72644</xdr:rowOff>
    </xdr:to>
    <xdr:cxnSp macro="">
      <xdr:nvCxnSpPr>
        <xdr:cNvPr id="245" name="直線コネクタ 244"/>
        <xdr:cNvCxnSpPr/>
      </xdr:nvCxnSpPr>
      <xdr:spPr>
        <a:xfrm>
          <a:off x="16929100" y="1481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130573</xdr:rowOff>
    </xdr:from>
    <xdr:ext cx="762000" cy="259045"/>
    <xdr:sp macro="" textlink="">
      <xdr:nvSpPr>
        <xdr:cNvPr id="246" name="給与水準   （国との比較）最大値テキスト"/>
        <xdr:cNvSpPr txBox="1"/>
      </xdr:nvSpPr>
      <xdr:spPr>
        <a:xfrm>
          <a:off x="171069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82</xdr:row>
      <xdr:rowOff>44196</xdr:rowOff>
    </xdr:from>
    <xdr:to>
      <xdr:col>24</xdr:col>
      <xdr:colOff>647700</xdr:colOff>
      <xdr:row>82</xdr:row>
      <xdr:rowOff>44196</xdr:rowOff>
    </xdr:to>
    <xdr:cxnSp macro="">
      <xdr:nvCxnSpPr>
        <xdr:cNvPr id="247" name="直線コネクタ 246"/>
        <xdr:cNvCxnSpPr/>
      </xdr:nvCxnSpPr>
      <xdr:spPr>
        <a:xfrm>
          <a:off x="16929100" y="1410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53339</xdr:rowOff>
    </xdr:from>
    <xdr:to>
      <xdr:col>24</xdr:col>
      <xdr:colOff>558800</xdr:colOff>
      <xdr:row>86</xdr:row>
      <xdr:rowOff>72644</xdr:rowOff>
    </xdr:to>
    <xdr:cxnSp macro="">
      <xdr:nvCxnSpPr>
        <xdr:cNvPr id="248" name="直線コネクタ 247"/>
        <xdr:cNvCxnSpPr/>
      </xdr:nvCxnSpPr>
      <xdr:spPr>
        <a:xfrm flipV="1">
          <a:off x="16179800" y="14798039"/>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154449</xdr:rowOff>
    </xdr:from>
    <xdr:ext cx="762000" cy="259045"/>
    <xdr:sp macro="" textlink="">
      <xdr:nvSpPr>
        <xdr:cNvPr id="249" name="給与水準   （国との比較）平均値テキスト"/>
        <xdr:cNvSpPr txBox="1"/>
      </xdr:nvSpPr>
      <xdr:spPr>
        <a:xfrm>
          <a:off x="17106900" y="1438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137922</xdr:rowOff>
    </xdr:from>
    <xdr:to>
      <xdr:col>24</xdr:col>
      <xdr:colOff>609600</xdr:colOff>
      <xdr:row>85</xdr:row>
      <xdr:rowOff>68072</xdr:rowOff>
    </xdr:to>
    <xdr:sp macro="" textlink="">
      <xdr:nvSpPr>
        <xdr:cNvPr id="250" name="フローチャート : 判断 249"/>
        <xdr:cNvSpPr/>
      </xdr:nvSpPr>
      <xdr:spPr>
        <a:xfrm>
          <a:off x="169672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48513</xdr:rowOff>
    </xdr:from>
    <xdr:to>
      <xdr:col>23</xdr:col>
      <xdr:colOff>406400</xdr:colOff>
      <xdr:row>86</xdr:row>
      <xdr:rowOff>72644</xdr:rowOff>
    </xdr:to>
    <xdr:cxnSp macro="">
      <xdr:nvCxnSpPr>
        <xdr:cNvPr id="251" name="直線コネクタ 250"/>
        <xdr:cNvCxnSpPr/>
      </xdr:nvCxnSpPr>
      <xdr:spPr>
        <a:xfrm>
          <a:off x="15290800" y="147932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2" name="フローチャート : 判断 251"/>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87901</xdr:rowOff>
    </xdr:from>
    <xdr:ext cx="736600" cy="259045"/>
    <xdr:sp macro="" textlink="">
      <xdr:nvSpPr>
        <xdr:cNvPr id="253" name="テキスト ボックス 252"/>
        <xdr:cNvSpPr txBox="1"/>
      </xdr:nvSpPr>
      <xdr:spPr>
        <a:xfrm>
          <a:off x="15798800" y="1431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48513</xdr:rowOff>
    </xdr:from>
    <xdr:to>
      <xdr:col>22</xdr:col>
      <xdr:colOff>203200</xdr:colOff>
      <xdr:row>86</xdr:row>
      <xdr:rowOff>53339</xdr:rowOff>
    </xdr:to>
    <xdr:cxnSp macro="">
      <xdr:nvCxnSpPr>
        <xdr:cNvPr id="254" name="直線コネクタ 253"/>
        <xdr:cNvCxnSpPr/>
      </xdr:nvCxnSpPr>
      <xdr:spPr>
        <a:xfrm flipV="1">
          <a:off x="14401800" y="1479321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133096</xdr:rowOff>
    </xdr:from>
    <xdr:to>
      <xdr:col>22</xdr:col>
      <xdr:colOff>254000</xdr:colOff>
      <xdr:row>85</xdr:row>
      <xdr:rowOff>63246</xdr:rowOff>
    </xdr:to>
    <xdr:sp macro="" textlink="">
      <xdr:nvSpPr>
        <xdr:cNvPr id="255" name="フローチャート : 判断 254"/>
        <xdr:cNvSpPr/>
      </xdr:nvSpPr>
      <xdr:spPr>
        <a:xfrm>
          <a:off x="15240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73423</xdr:rowOff>
    </xdr:from>
    <xdr:ext cx="762000" cy="259045"/>
    <xdr:sp macro="" textlink="">
      <xdr:nvSpPr>
        <xdr:cNvPr id="256" name="テキスト ボックス 255"/>
        <xdr:cNvSpPr txBox="1"/>
      </xdr:nvSpPr>
      <xdr:spPr>
        <a:xfrm>
          <a:off x="14909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88</xdr:row>
      <xdr:rowOff>86868</xdr:rowOff>
    </xdr:to>
    <xdr:cxnSp macro="">
      <xdr:nvCxnSpPr>
        <xdr:cNvPr id="257" name="直線コネクタ 256"/>
        <xdr:cNvCxnSpPr/>
      </xdr:nvCxnSpPr>
      <xdr:spPr>
        <a:xfrm flipV="1">
          <a:off x="13512800" y="14798039"/>
          <a:ext cx="889000" cy="37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89663</xdr:rowOff>
    </xdr:from>
    <xdr:to>
      <xdr:col>21</xdr:col>
      <xdr:colOff>50800</xdr:colOff>
      <xdr:row>85</xdr:row>
      <xdr:rowOff>19813</xdr:rowOff>
    </xdr:to>
    <xdr:sp macro="" textlink="">
      <xdr:nvSpPr>
        <xdr:cNvPr id="258" name="フローチャート : 判断 257"/>
        <xdr:cNvSpPr/>
      </xdr:nvSpPr>
      <xdr:spPr>
        <a:xfrm>
          <a:off x="14351000" y="1449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29990</xdr:rowOff>
    </xdr:from>
    <xdr:ext cx="762000" cy="259045"/>
    <xdr:sp macro="" textlink="">
      <xdr:nvSpPr>
        <xdr:cNvPr id="259" name="テキスト ボックス 258"/>
        <xdr:cNvSpPr txBox="1"/>
      </xdr:nvSpPr>
      <xdr:spPr>
        <a:xfrm>
          <a:off x="14020800" y="1426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60" name="フローチャート : 判断 25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63516</xdr:rowOff>
    </xdr:from>
    <xdr:ext cx="762000" cy="259045"/>
    <xdr:sp macro="" textlink="">
      <xdr:nvSpPr>
        <xdr:cNvPr id="261" name="テキスト ボックス 260"/>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67" name="円/楕円 266"/>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69866</xdr:rowOff>
    </xdr:from>
    <xdr:ext cx="762000" cy="259045"/>
    <xdr:sp macro="" textlink="">
      <xdr:nvSpPr>
        <xdr:cNvPr id="268" name="給与水準   （国との比較）該当値テキスト"/>
        <xdr:cNvSpPr txBox="1"/>
      </xdr:nvSpPr>
      <xdr:spPr>
        <a:xfrm>
          <a:off x="17106900" y="1464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21844</xdr:rowOff>
    </xdr:from>
    <xdr:to>
      <xdr:col>23</xdr:col>
      <xdr:colOff>457200</xdr:colOff>
      <xdr:row>86</xdr:row>
      <xdr:rowOff>123444</xdr:rowOff>
    </xdr:to>
    <xdr:sp macro="" textlink="">
      <xdr:nvSpPr>
        <xdr:cNvPr id="269" name="円/楕円 268"/>
        <xdr:cNvSpPr/>
      </xdr:nvSpPr>
      <xdr:spPr>
        <a:xfrm>
          <a:off x="161290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108221</xdr:rowOff>
    </xdr:from>
    <xdr:ext cx="736600" cy="259045"/>
    <xdr:sp macro="" textlink="">
      <xdr:nvSpPr>
        <xdr:cNvPr id="270" name="テキスト ボックス 269"/>
        <xdr:cNvSpPr txBox="1"/>
      </xdr:nvSpPr>
      <xdr:spPr>
        <a:xfrm>
          <a:off x="15798800" y="1485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169163</xdr:rowOff>
    </xdr:from>
    <xdr:to>
      <xdr:col>22</xdr:col>
      <xdr:colOff>254000</xdr:colOff>
      <xdr:row>86</xdr:row>
      <xdr:rowOff>99313</xdr:rowOff>
    </xdr:to>
    <xdr:sp macro="" textlink="">
      <xdr:nvSpPr>
        <xdr:cNvPr id="271" name="円/楕円 270"/>
        <xdr:cNvSpPr/>
      </xdr:nvSpPr>
      <xdr:spPr>
        <a:xfrm>
          <a:off x="152400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84090</xdr:rowOff>
    </xdr:from>
    <xdr:ext cx="762000" cy="259045"/>
    <xdr:sp macro="" textlink="">
      <xdr:nvSpPr>
        <xdr:cNvPr id="272" name="テキスト ボックス 271"/>
        <xdr:cNvSpPr txBox="1"/>
      </xdr:nvSpPr>
      <xdr:spPr>
        <a:xfrm>
          <a:off x="14909800" y="148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2539</xdr:rowOff>
    </xdr:from>
    <xdr:to>
      <xdr:col>21</xdr:col>
      <xdr:colOff>50800</xdr:colOff>
      <xdr:row>86</xdr:row>
      <xdr:rowOff>104139</xdr:rowOff>
    </xdr:to>
    <xdr:sp macro="" textlink="">
      <xdr:nvSpPr>
        <xdr:cNvPr id="273" name="円/楕円 272"/>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88916</xdr:rowOff>
    </xdr:from>
    <xdr:ext cx="762000" cy="259045"/>
    <xdr:sp macro="" textlink="">
      <xdr:nvSpPr>
        <xdr:cNvPr id="274" name="テキスト ボックス 273"/>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36068</xdr:rowOff>
    </xdr:from>
    <xdr:to>
      <xdr:col>19</xdr:col>
      <xdr:colOff>533400</xdr:colOff>
      <xdr:row>88</xdr:row>
      <xdr:rowOff>137668</xdr:rowOff>
    </xdr:to>
    <xdr:sp macro="" textlink="">
      <xdr:nvSpPr>
        <xdr:cNvPr id="275" name="円/楕円 274"/>
        <xdr:cNvSpPr/>
      </xdr:nvSpPr>
      <xdr:spPr>
        <a:xfrm>
          <a:off x="13462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122445</xdr:rowOff>
    </xdr:from>
    <xdr:ext cx="762000" cy="259045"/>
    <xdr:sp macro="" textlink="">
      <xdr:nvSpPr>
        <xdr:cNvPr id="276" name="テキスト ボックス 275"/>
        <xdr:cNvSpPr txBox="1"/>
      </xdr:nvSpPr>
      <xdr:spPr>
        <a:xfrm>
          <a:off x="13131800" y="152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「行政改革大綱」「集中改革プラン」等に基づく新規採用抑制により職員定数の適正化を進めてきているが、</a:t>
          </a:r>
          <a:r>
            <a:rPr kumimoji="1" lang="ja-JP" altLang="ja-JP" sz="1400" b="0" i="0" baseline="0">
              <a:solidFill>
                <a:schemeClr val="dk1"/>
              </a:solidFill>
              <a:effectLst/>
              <a:latin typeface="+mn-lt"/>
              <a:ea typeface="+mn-ea"/>
              <a:cs typeface="+mn-cs"/>
            </a:rPr>
            <a:t>子育て支援や健康づくり機能の充実のため</a:t>
          </a:r>
          <a:r>
            <a:rPr kumimoji="1" lang="ja-JP" altLang="ja-JP" sz="1400" b="0" i="0" u="none" strike="noStrike" kern="0" cap="none" spc="0" normalizeH="0" baseline="0" noProof="0">
              <a:ln>
                <a:noFill/>
              </a:ln>
              <a:solidFill>
                <a:prstClr val="black"/>
              </a:solidFill>
              <a:effectLst/>
              <a:uLnTx/>
              <a:uFillTx/>
              <a:latin typeface="+mn-lt"/>
              <a:ea typeface="+mn-ea"/>
              <a:cs typeface="+mn-cs"/>
            </a:rPr>
            <a:t>類似団体平均を上回る数値となっている。今後も計画的な定員管理の適正化を図る。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08" name="直線コネクタ 307"/>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09" name="定員管理の状況最小値テキスト"/>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0" name="直線コネクタ 309"/>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1"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2" name="直線コネクタ 311"/>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23767</xdr:rowOff>
    </xdr:from>
    <xdr:to>
      <xdr:col>24</xdr:col>
      <xdr:colOff>558800</xdr:colOff>
      <xdr:row>62</xdr:row>
      <xdr:rowOff>120287</xdr:rowOff>
    </xdr:to>
    <xdr:cxnSp macro="">
      <xdr:nvCxnSpPr>
        <xdr:cNvPr id="313" name="直線コネクタ 312"/>
        <xdr:cNvCxnSpPr/>
      </xdr:nvCxnSpPr>
      <xdr:spPr>
        <a:xfrm>
          <a:off x="16179800" y="1065366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75020</xdr:rowOff>
    </xdr:from>
    <xdr:ext cx="762000" cy="259045"/>
    <xdr:sp macro="" textlink="">
      <xdr:nvSpPr>
        <xdr:cNvPr id="314" name="定員管理の状況平均値テキスト"/>
        <xdr:cNvSpPr txBox="1"/>
      </xdr:nvSpPr>
      <xdr:spPr>
        <a:xfrm>
          <a:off x="17106900" y="10019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5" name="フローチャート : 判断 314"/>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159367</xdr:rowOff>
    </xdr:from>
    <xdr:to>
      <xdr:col>23</xdr:col>
      <xdr:colOff>406400</xdr:colOff>
      <xdr:row>62</xdr:row>
      <xdr:rowOff>23767</xdr:rowOff>
    </xdr:to>
    <xdr:cxnSp macro="">
      <xdr:nvCxnSpPr>
        <xdr:cNvPr id="316" name="直線コネクタ 315"/>
        <xdr:cNvCxnSpPr/>
      </xdr:nvCxnSpPr>
      <xdr:spPr>
        <a:xfrm>
          <a:off x="15290800" y="10617817"/>
          <a:ext cx="889000" cy="3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17" name="フローチャート : 判断 316"/>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111668</xdr:rowOff>
    </xdr:from>
    <xdr:ext cx="736600" cy="259045"/>
    <xdr:sp macro="" textlink="">
      <xdr:nvSpPr>
        <xdr:cNvPr id="318" name="テキスト ボックス 317"/>
        <xdr:cNvSpPr txBox="1"/>
      </xdr:nvSpPr>
      <xdr:spPr>
        <a:xfrm>
          <a:off x="15798800" y="9884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99042</xdr:rowOff>
    </xdr:from>
    <xdr:to>
      <xdr:col>22</xdr:col>
      <xdr:colOff>203200</xdr:colOff>
      <xdr:row>61</xdr:row>
      <xdr:rowOff>159367</xdr:rowOff>
    </xdr:to>
    <xdr:cxnSp macro="">
      <xdr:nvCxnSpPr>
        <xdr:cNvPr id="319" name="直線コネクタ 318"/>
        <xdr:cNvCxnSpPr/>
      </xdr:nvCxnSpPr>
      <xdr:spPr>
        <a:xfrm>
          <a:off x="14401800" y="105574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19540</xdr:rowOff>
    </xdr:from>
    <xdr:to>
      <xdr:col>22</xdr:col>
      <xdr:colOff>254000</xdr:colOff>
      <xdr:row>59</xdr:row>
      <xdr:rowOff>121140</xdr:rowOff>
    </xdr:to>
    <xdr:sp macro="" textlink="">
      <xdr:nvSpPr>
        <xdr:cNvPr id="320" name="フローチャート : 判断 319"/>
        <xdr:cNvSpPr/>
      </xdr:nvSpPr>
      <xdr:spPr>
        <a:xfrm>
          <a:off x="152400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131317</xdr:rowOff>
    </xdr:from>
    <xdr:ext cx="762000" cy="259045"/>
    <xdr:sp macro="" textlink="">
      <xdr:nvSpPr>
        <xdr:cNvPr id="321" name="テキスト ボックス 320"/>
        <xdr:cNvSpPr txBox="1"/>
      </xdr:nvSpPr>
      <xdr:spPr>
        <a:xfrm>
          <a:off x="14909800" y="99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78359</xdr:rowOff>
    </xdr:from>
    <xdr:to>
      <xdr:col>21</xdr:col>
      <xdr:colOff>0</xdr:colOff>
      <xdr:row>61</xdr:row>
      <xdr:rowOff>99042</xdr:rowOff>
    </xdr:to>
    <xdr:cxnSp macro="">
      <xdr:nvCxnSpPr>
        <xdr:cNvPr id="322" name="直線コネクタ 321"/>
        <xdr:cNvCxnSpPr/>
      </xdr:nvCxnSpPr>
      <xdr:spPr>
        <a:xfrm>
          <a:off x="13512800" y="1053680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21608</xdr:rowOff>
    </xdr:from>
    <xdr:to>
      <xdr:col>21</xdr:col>
      <xdr:colOff>50800</xdr:colOff>
      <xdr:row>59</xdr:row>
      <xdr:rowOff>123208</xdr:rowOff>
    </xdr:to>
    <xdr:sp macro="" textlink="">
      <xdr:nvSpPr>
        <xdr:cNvPr id="323" name="フローチャート : 判断 322"/>
        <xdr:cNvSpPr/>
      </xdr:nvSpPr>
      <xdr:spPr>
        <a:xfrm>
          <a:off x="14351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133385</xdr:rowOff>
    </xdr:from>
    <xdr:ext cx="762000" cy="259045"/>
    <xdr:sp macro="" textlink="">
      <xdr:nvSpPr>
        <xdr:cNvPr id="324" name="テキスト ボックス 323"/>
        <xdr:cNvSpPr txBox="1"/>
      </xdr:nvSpPr>
      <xdr:spPr>
        <a:xfrm>
          <a:off x="14020800" y="9906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16438</xdr:rowOff>
    </xdr:from>
    <xdr:to>
      <xdr:col>19</xdr:col>
      <xdr:colOff>533400</xdr:colOff>
      <xdr:row>59</xdr:row>
      <xdr:rowOff>118038</xdr:rowOff>
    </xdr:to>
    <xdr:sp macro="" textlink="">
      <xdr:nvSpPr>
        <xdr:cNvPr id="325" name="フローチャート : 判断 324"/>
        <xdr:cNvSpPr/>
      </xdr:nvSpPr>
      <xdr:spPr>
        <a:xfrm>
          <a:off x="13462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128215</xdr:rowOff>
    </xdr:from>
    <xdr:ext cx="762000" cy="259045"/>
    <xdr:sp macro="" textlink="">
      <xdr:nvSpPr>
        <xdr:cNvPr id="326" name="テキスト ボックス 325"/>
        <xdr:cNvSpPr txBox="1"/>
      </xdr:nvSpPr>
      <xdr:spPr>
        <a:xfrm>
          <a:off x="13131800" y="990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69487</xdr:rowOff>
    </xdr:from>
    <xdr:to>
      <xdr:col>24</xdr:col>
      <xdr:colOff>609600</xdr:colOff>
      <xdr:row>62</xdr:row>
      <xdr:rowOff>171087</xdr:rowOff>
    </xdr:to>
    <xdr:sp macro="" textlink="">
      <xdr:nvSpPr>
        <xdr:cNvPr id="332" name="円/楕円 331"/>
        <xdr:cNvSpPr/>
      </xdr:nvSpPr>
      <xdr:spPr>
        <a:xfrm>
          <a:off x="169672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41564</xdr:rowOff>
    </xdr:from>
    <xdr:ext cx="762000" cy="259045"/>
    <xdr:sp macro="" textlink="">
      <xdr:nvSpPr>
        <xdr:cNvPr id="333" name="定員管理の状況該当値テキスト"/>
        <xdr:cNvSpPr txBox="1"/>
      </xdr:nvSpPr>
      <xdr:spPr>
        <a:xfrm>
          <a:off x="17106900" y="1067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33.70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144417</xdr:rowOff>
    </xdr:from>
    <xdr:to>
      <xdr:col>23</xdr:col>
      <xdr:colOff>457200</xdr:colOff>
      <xdr:row>62</xdr:row>
      <xdr:rowOff>74567</xdr:rowOff>
    </xdr:to>
    <xdr:sp macro="" textlink="">
      <xdr:nvSpPr>
        <xdr:cNvPr id="334" name="円/楕円 333"/>
        <xdr:cNvSpPr/>
      </xdr:nvSpPr>
      <xdr:spPr>
        <a:xfrm>
          <a:off x="16129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59344</xdr:rowOff>
    </xdr:from>
    <xdr:ext cx="736600" cy="259045"/>
    <xdr:sp macro="" textlink="">
      <xdr:nvSpPr>
        <xdr:cNvPr id="335" name="テキスト ボックス 334"/>
        <xdr:cNvSpPr txBox="1"/>
      </xdr:nvSpPr>
      <xdr:spPr>
        <a:xfrm>
          <a:off x="15798800" y="10689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108567</xdr:rowOff>
    </xdr:from>
    <xdr:to>
      <xdr:col>22</xdr:col>
      <xdr:colOff>254000</xdr:colOff>
      <xdr:row>62</xdr:row>
      <xdr:rowOff>38717</xdr:rowOff>
    </xdr:to>
    <xdr:sp macro="" textlink="">
      <xdr:nvSpPr>
        <xdr:cNvPr id="336" name="円/楕円 335"/>
        <xdr:cNvSpPr/>
      </xdr:nvSpPr>
      <xdr:spPr>
        <a:xfrm>
          <a:off x="15240000" y="105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23494</xdr:rowOff>
    </xdr:from>
    <xdr:ext cx="762000" cy="259045"/>
    <xdr:sp macro="" textlink="">
      <xdr:nvSpPr>
        <xdr:cNvPr id="337" name="テキスト ボックス 336"/>
        <xdr:cNvSpPr txBox="1"/>
      </xdr:nvSpPr>
      <xdr:spPr>
        <a:xfrm>
          <a:off x="14909800" y="106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48242</xdr:rowOff>
    </xdr:from>
    <xdr:to>
      <xdr:col>21</xdr:col>
      <xdr:colOff>50800</xdr:colOff>
      <xdr:row>61</xdr:row>
      <xdr:rowOff>149842</xdr:rowOff>
    </xdr:to>
    <xdr:sp macro="" textlink="">
      <xdr:nvSpPr>
        <xdr:cNvPr id="338" name="円/楕円 337"/>
        <xdr:cNvSpPr/>
      </xdr:nvSpPr>
      <xdr:spPr>
        <a:xfrm>
          <a:off x="14351000" y="105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134619</xdr:rowOff>
    </xdr:from>
    <xdr:ext cx="762000" cy="259045"/>
    <xdr:sp macro="" textlink="">
      <xdr:nvSpPr>
        <xdr:cNvPr id="339" name="テキスト ボックス 338"/>
        <xdr:cNvSpPr txBox="1"/>
      </xdr:nvSpPr>
      <xdr:spPr>
        <a:xfrm>
          <a:off x="14020800" y="105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27559</xdr:rowOff>
    </xdr:from>
    <xdr:to>
      <xdr:col>19</xdr:col>
      <xdr:colOff>533400</xdr:colOff>
      <xdr:row>61</xdr:row>
      <xdr:rowOff>129159</xdr:rowOff>
    </xdr:to>
    <xdr:sp macro="" textlink="">
      <xdr:nvSpPr>
        <xdr:cNvPr id="340" name="円/楕円 339"/>
        <xdr:cNvSpPr/>
      </xdr:nvSpPr>
      <xdr:spPr>
        <a:xfrm>
          <a:off x="13462000" y="104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113936</xdr:rowOff>
    </xdr:from>
    <xdr:ext cx="762000" cy="259045"/>
    <xdr:sp macro="" textlink="">
      <xdr:nvSpPr>
        <xdr:cNvPr id="341" name="テキスト ボックス 340"/>
        <xdr:cNvSpPr txBox="1"/>
      </xdr:nvSpPr>
      <xdr:spPr>
        <a:xfrm>
          <a:off x="13131800" y="1057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・類似団体平均を上回っており、さらに起債依存型の事業実施を見直し、適切な地方債管理を行うことにより、類似団体水準</a:t>
          </a:r>
          <a:r>
            <a:rPr kumimoji="1" lang="ja-JP" altLang="en-US" sz="1400" b="0" i="0" u="none" strike="noStrike" kern="0" cap="none" spc="0" normalizeH="0" baseline="0" noProof="0">
              <a:ln>
                <a:noFill/>
              </a:ln>
              <a:solidFill>
                <a:prstClr val="black"/>
              </a:solidFill>
              <a:effectLst/>
              <a:uLnTx/>
              <a:uFillTx/>
              <a:latin typeface="+mn-lt"/>
              <a:ea typeface="+mn-ea"/>
              <a:cs typeface="+mn-cs"/>
            </a:rPr>
            <a:t>並みを</a:t>
          </a:r>
          <a:r>
            <a:rPr kumimoji="1" lang="ja-JP" altLang="ja-JP" sz="1400" b="0" i="0" u="none" strike="noStrike" kern="0" cap="none" spc="0" normalizeH="0" baseline="0" noProof="0">
              <a:ln>
                <a:noFill/>
              </a:ln>
              <a:solidFill>
                <a:prstClr val="black"/>
              </a:solidFill>
              <a:effectLst/>
              <a:uLnTx/>
              <a:uFillTx/>
              <a:latin typeface="+mn-lt"/>
              <a:ea typeface="+mn-ea"/>
              <a:cs typeface="+mn-cs"/>
            </a:rPr>
            <a:t>維持するよう努める。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1" name="直線コネクタ 370"/>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3" name="直線コネクタ 37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4"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5" name="直線コネクタ 374"/>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164193</xdr:rowOff>
    </xdr:from>
    <xdr:to>
      <xdr:col>24</xdr:col>
      <xdr:colOff>558800</xdr:colOff>
      <xdr:row>44</xdr:row>
      <xdr:rowOff>61685</xdr:rowOff>
    </xdr:to>
    <xdr:cxnSp macro="">
      <xdr:nvCxnSpPr>
        <xdr:cNvPr id="376" name="直線コネクタ 375"/>
        <xdr:cNvCxnSpPr/>
      </xdr:nvCxnSpPr>
      <xdr:spPr>
        <a:xfrm>
          <a:off x="16179800" y="7536543"/>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93634</xdr:rowOff>
    </xdr:from>
    <xdr:ext cx="762000" cy="259045"/>
    <xdr:sp macro="" textlink="">
      <xdr:nvSpPr>
        <xdr:cNvPr id="377" name="公債費負担の状況平均値テキスト"/>
        <xdr:cNvSpPr txBox="1"/>
      </xdr:nvSpPr>
      <xdr:spPr>
        <a:xfrm>
          <a:off x="17106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78" name="フローチャート : 判断 377"/>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106741</xdr:rowOff>
    </xdr:from>
    <xdr:to>
      <xdr:col>23</xdr:col>
      <xdr:colOff>406400</xdr:colOff>
      <xdr:row>43</xdr:row>
      <xdr:rowOff>164193</xdr:rowOff>
    </xdr:to>
    <xdr:cxnSp macro="">
      <xdr:nvCxnSpPr>
        <xdr:cNvPr id="379" name="直線コネクタ 378"/>
        <xdr:cNvCxnSpPr/>
      </xdr:nvCxnSpPr>
      <xdr:spPr>
        <a:xfrm>
          <a:off x="15290800" y="74790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0" name="フローチャート : 判断 379"/>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155320</xdr:rowOff>
    </xdr:from>
    <xdr:ext cx="736600" cy="259045"/>
    <xdr:sp macro="" textlink="">
      <xdr:nvSpPr>
        <xdr:cNvPr id="381" name="テキスト ボックス 380"/>
        <xdr:cNvSpPr txBox="1"/>
      </xdr:nvSpPr>
      <xdr:spPr>
        <a:xfrm>
          <a:off x="15798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106741</xdr:rowOff>
    </xdr:from>
    <xdr:to>
      <xdr:col>22</xdr:col>
      <xdr:colOff>203200</xdr:colOff>
      <xdr:row>43</xdr:row>
      <xdr:rowOff>106741</xdr:rowOff>
    </xdr:to>
    <xdr:cxnSp macro="">
      <xdr:nvCxnSpPr>
        <xdr:cNvPr id="382" name="直線コネクタ 381"/>
        <xdr:cNvCxnSpPr/>
      </xdr:nvCxnSpPr>
      <xdr:spPr>
        <a:xfrm>
          <a:off x="14401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9072</xdr:rowOff>
    </xdr:from>
    <xdr:to>
      <xdr:col>22</xdr:col>
      <xdr:colOff>254000</xdr:colOff>
      <xdr:row>42</xdr:row>
      <xdr:rowOff>110672</xdr:rowOff>
    </xdr:to>
    <xdr:sp macro="" textlink="">
      <xdr:nvSpPr>
        <xdr:cNvPr id="383" name="フローチャート : 判断 382"/>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120849</xdr:rowOff>
    </xdr:from>
    <xdr:ext cx="762000" cy="259045"/>
    <xdr:sp macro="" textlink="">
      <xdr:nvSpPr>
        <xdr:cNvPr id="384" name="テキスト ボックス 383"/>
        <xdr:cNvSpPr txBox="1"/>
      </xdr:nvSpPr>
      <xdr:spPr>
        <a:xfrm>
          <a:off x="14909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106741</xdr:rowOff>
    </xdr:from>
    <xdr:to>
      <xdr:col>21</xdr:col>
      <xdr:colOff>0</xdr:colOff>
      <xdr:row>43</xdr:row>
      <xdr:rowOff>164193</xdr:rowOff>
    </xdr:to>
    <xdr:cxnSp macro="">
      <xdr:nvCxnSpPr>
        <xdr:cNvPr id="385" name="直線コネクタ 384"/>
        <xdr:cNvCxnSpPr/>
      </xdr:nvCxnSpPr>
      <xdr:spPr>
        <a:xfrm flipV="1">
          <a:off x="13512800" y="74790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6" name="フローチャート : 判断 385"/>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64303</xdr:rowOff>
    </xdr:from>
    <xdr:ext cx="762000" cy="259045"/>
    <xdr:sp macro="" textlink="">
      <xdr:nvSpPr>
        <xdr:cNvPr id="387" name="テキスト ボックス 386"/>
        <xdr:cNvSpPr txBox="1"/>
      </xdr:nvSpPr>
      <xdr:spPr>
        <a:xfrm>
          <a:off x="14020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88" name="フローチャート : 判断 387"/>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133246</xdr:rowOff>
    </xdr:from>
    <xdr:ext cx="762000" cy="259045"/>
    <xdr:sp macro="" textlink="">
      <xdr:nvSpPr>
        <xdr:cNvPr id="389" name="テキスト ボックス 388"/>
        <xdr:cNvSpPr txBox="1"/>
      </xdr:nvSpPr>
      <xdr:spPr>
        <a:xfrm>
          <a:off x="13131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44</xdr:row>
      <xdr:rowOff>10885</xdr:rowOff>
    </xdr:from>
    <xdr:to>
      <xdr:col>24</xdr:col>
      <xdr:colOff>609600</xdr:colOff>
      <xdr:row>44</xdr:row>
      <xdr:rowOff>112485</xdr:rowOff>
    </xdr:to>
    <xdr:sp macro="" textlink="">
      <xdr:nvSpPr>
        <xdr:cNvPr id="395" name="円/楕円 394"/>
        <xdr:cNvSpPr/>
      </xdr:nvSpPr>
      <xdr:spPr>
        <a:xfrm>
          <a:off x="16967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154412</xdr:rowOff>
    </xdr:from>
    <xdr:ext cx="762000" cy="259045"/>
    <xdr:sp macro="" textlink="">
      <xdr:nvSpPr>
        <xdr:cNvPr id="396" name="公債費負担の状況該当値テキスト"/>
        <xdr:cNvSpPr txBox="1"/>
      </xdr:nvSpPr>
      <xdr:spPr>
        <a:xfrm>
          <a:off x="17106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113393</xdr:rowOff>
    </xdr:from>
    <xdr:to>
      <xdr:col>23</xdr:col>
      <xdr:colOff>457200</xdr:colOff>
      <xdr:row>44</xdr:row>
      <xdr:rowOff>43543</xdr:rowOff>
    </xdr:to>
    <xdr:sp macro="" textlink="">
      <xdr:nvSpPr>
        <xdr:cNvPr id="397" name="円/楕円 396"/>
        <xdr:cNvSpPr/>
      </xdr:nvSpPr>
      <xdr:spPr>
        <a:xfrm>
          <a:off x="16129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28320</xdr:rowOff>
    </xdr:from>
    <xdr:ext cx="736600" cy="259045"/>
    <xdr:sp macro="" textlink="">
      <xdr:nvSpPr>
        <xdr:cNvPr id="398" name="テキスト ボックス 397"/>
        <xdr:cNvSpPr txBox="1"/>
      </xdr:nvSpPr>
      <xdr:spPr>
        <a:xfrm>
          <a:off x="15798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55941</xdr:rowOff>
    </xdr:from>
    <xdr:to>
      <xdr:col>22</xdr:col>
      <xdr:colOff>254000</xdr:colOff>
      <xdr:row>43</xdr:row>
      <xdr:rowOff>157541</xdr:rowOff>
    </xdr:to>
    <xdr:sp macro="" textlink="">
      <xdr:nvSpPr>
        <xdr:cNvPr id="399" name="円/楕円 398"/>
        <xdr:cNvSpPr/>
      </xdr:nvSpPr>
      <xdr:spPr>
        <a:xfrm>
          <a:off x="15240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142318</xdr:rowOff>
    </xdr:from>
    <xdr:ext cx="762000" cy="259045"/>
    <xdr:sp macro="" textlink="">
      <xdr:nvSpPr>
        <xdr:cNvPr id="400" name="テキスト ボックス 399"/>
        <xdr:cNvSpPr txBox="1"/>
      </xdr:nvSpPr>
      <xdr:spPr>
        <a:xfrm>
          <a:off x="14909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55941</xdr:rowOff>
    </xdr:from>
    <xdr:to>
      <xdr:col>21</xdr:col>
      <xdr:colOff>50800</xdr:colOff>
      <xdr:row>43</xdr:row>
      <xdr:rowOff>157541</xdr:rowOff>
    </xdr:to>
    <xdr:sp macro="" textlink="">
      <xdr:nvSpPr>
        <xdr:cNvPr id="401" name="円/楕円 400"/>
        <xdr:cNvSpPr/>
      </xdr:nvSpPr>
      <xdr:spPr>
        <a:xfrm>
          <a:off x="14351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142318</xdr:rowOff>
    </xdr:from>
    <xdr:ext cx="762000" cy="259045"/>
    <xdr:sp macro="" textlink="">
      <xdr:nvSpPr>
        <xdr:cNvPr id="402" name="テキスト ボックス 401"/>
        <xdr:cNvSpPr txBox="1"/>
      </xdr:nvSpPr>
      <xdr:spPr>
        <a:xfrm>
          <a:off x="14020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113393</xdr:rowOff>
    </xdr:from>
    <xdr:to>
      <xdr:col>19</xdr:col>
      <xdr:colOff>533400</xdr:colOff>
      <xdr:row>44</xdr:row>
      <xdr:rowOff>43543</xdr:rowOff>
    </xdr:to>
    <xdr:sp macro="" textlink="">
      <xdr:nvSpPr>
        <xdr:cNvPr id="403" name="円/楕円 402"/>
        <xdr:cNvSpPr/>
      </xdr:nvSpPr>
      <xdr:spPr>
        <a:xfrm>
          <a:off x="13462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28320</xdr:rowOff>
    </xdr:from>
    <xdr:ext cx="762000" cy="259045"/>
    <xdr:sp macro="" textlink="">
      <xdr:nvSpPr>
        <xdr:cNvPr id="404" name="テキスト ボックス 403"/>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大型の投資的事業の実施により町債残高が一時的に増加しているが、将来負担比率は類似団体平均と同じ０％となっている。今後も将来負担比率が類似団体平均以下の水準で維持できるよう起債に依存した事業実施を適切に見直し、財政の健全化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5" name="直線コネクタ 434"/>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6"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7" name="直線コネクタ 436"/>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2" name="フローチャート :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4" name="フローチャート :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6" name="フローチャート :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8" name="フローチャート :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1,632
1,628
594.74
4,142,151
3,986,729
141,222
2,275,275
5,718,803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・類似団体平均を下回る数値であり、これは、職員定数の適正化計画に基づき退職者不補充など職員の新規採用を抑制してきたことが主な要因である。</a:t>
          </a:r>
        </a:p>
        <a:p>
          <a:r>
            <a:rPr kumimoji="1" lang="ja-JP" altLang="en-US" sz="1400">
              <a:latin typeface="ＭＳ Ｐゴシック"/>
            </a:rPr>
            <a:t>　今後も類似団体平均以下を維持するよう定員管理の適正化を図る。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157480</xdr:rowOff>
    </xdr:from>
    <xdr:to>
      <xdr:col>7</xdr:col>
      <xdr:colOff>15875</xdr:colOff>
      <xdr:row>35</xdr:row>
      <xdr:rowOff>1270</xdr:rowOff>
    </xdr:to>
    <xdr:cxnSp macro="">
      <xdr:nvCxnSpPr>
        <xdr:cNvPr id="66" name="直線コネクタ 65"/>
        <xdr:cNvCxnSpPr/>
      </xdr:nvCxnSpPr>
      <xdr:spPr>
        <a:xfrm>
          <a:off x="3987800" y="5986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82567</xdr:rowOff>
    </xdr:from>
    <xdr:ext cx="762000" cy="259045"/>
    <xdr:sp macro="" textlink="">
      <xdr:nvSpPr>
        <xdr:cNvPr id="67" name="人件費平均値テキスト"/>
        <xdr:cNvSpPr txBox="1"/>
      </xdr:nvSpPr>
      <xdr:spPr>
        <a:xfrm>
          <a:off x="4914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157480</xdr:rowOff>
    </xdr:from>
    <xdr:to>
      <xdr:col>5</xdr:col>
      <xdr:colOff>549275</xdr:colOff>
      <xdr:row>35</xdr:row>
      <xdr:rowOff>5080</xdr:rowOff>
    </xdr:to>
    <xdr:cxnSp macro="">
      <xdr:nvCxnSpPr>
        <xdr:cNvPr id="69" name="直線コネクタ 68"/>
        <xdr:cNvCxnSpPr/>
      </xdr:nvCxnSpPr>
      <xdr:spPr>
        <a:xfrm flipV="1">
          <a:off x="3098800" y="59867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151147</xdr:rowOff>
    </xdr:from>
    <xdr:ext cx="736600" cy="259045"/>
    <xdr:sp macro="" textlink="">
      <xdr:nvSpPr>
        <xdr:cNvPr id="71" name="テキスト ボックス 70"/>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123190</xdr:rowOff>
    </xdr:from>
    <xdr:to>
      <xdr:col>4</xdr:col>
      <xdr:colOff>346075</xdr:colOff>
      <xdr:row>35</xdr:row>
      <xdr:rowOff>5080</xdr:rowOff>
    </xdr:to>
    <xdr:cxnSp macro="">
      <xdr:nvCxnSpPr>
        <xdr:cNvPr id="72" name="直線コネクタ 71"/>
        <xdr:cNvCxnSpPr/>
      </xdr:nvCxnSpPr>
      <xdr:spPr>
        <a:xfrm>
          <a:off x="2209800" y="59524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102870</xdr:rowOff>
    </xdr:from>
    <xdr:to>
      <xdr:col>4</xdr:col>
      <xdr:colOff>396875</xdr:colOff>
      <xdr:row>36</xdr:row>
      <xdr:rowOff>33020</xdr:rowOff>
    </xdr:to>
    <xdr:sp macro="" textlink="">
      <xdr:nvSpPr>
        <xdr:cNvPr id="73" name="フローチャート : 判断 72"/>
        <xdr:cNvSpPr/>
      </xdr:nvSpPr>
      <xdr:spPr>
        <a:xfrm>
          <a:off x="3048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17797</xdr:rowOff>
    </xdr:from>
    <xdr:ext cx="762000" cy="259045"/>
    <xdr:sp macro="" textlink="">
      <xdr:nvSpPr>
        <xdr:cNvPr id="74" name="テキスト ボックス 73"/>
        <xdr:cNvSpPr txBox="1"/>
      </xdr:nvSpPr>
      <xdr:spPr>
        <a:xfrm>
          <a:off x="2717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92710</xdr:rowOff>
    </xdr:from>
    <xdr:to>
      <xdr:col>3</xdr:col>
      <xdr:colOff>142875</xdr:colOff>
      <xdr:row>34</xdr:row>
      <xdr:rowOff>123190</xdr:rowOff>
    </xdr:to>
    <xdr:cxnSp macro="">
      <xdr:nvCxnSpPr>
        <xdr:cNvPr id="75" name="直線コネクタ 74"/>
        <xdr:cNvCxnSpPr/>
      </xdr:nvCxnSpPr>
      <xdr:spPr>
        <a:xfrm>
          <a:off x="1320800" y="59220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76200</xdr:rowOff>
    </xdr:from>
    <xdr:to>
      <xdr:col>3</xdr:col>
      <xdr:colOff>193675</xdr:colOff>
      <xdr:row>36</xdr:row>
      <xdr:rowOff>6350</xdr:rowOff>
    </xdr:to>
    <xdr:sp macro="" textlink="">
      <xdr:nvSpPr>
        <xdr:cNvPr id="76" name="フローチャート : 判断 75"/>
        <xdr:cNvSpPr/>
      </xdr:nvSpPr>
      <xdr:spPr>
        <a:xfrm>
          <a:off x="2159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162577</xdr:rowOff>
    </xdr:from>
    <xdr:ext cx="762000" cy="259045"/>
    <xdr:sp macro="" textlink="">
      <xdr:nvSpPr>
        <xdr:cNvPr id="77" name="テキスト ボックス 76"/>
        <xdr:cNvSpPr txBox="1"/>
      </xdr:nvSpPr>
      <xdr:spPr>
        <a:xfrm>
          <a:off x="1828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78" name="フローチャート : 判断 77"/>
        <xdr:cNvSpPr/>
      </xdr:nvSpPr>
      <xdr:spPr>
        <a:xfrm>
          <a:off x="1270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10177</xdr:rowOff>
    </xdr:from>
    <xdr:ext cx="762000" cy="259045"/>
    <xdr:sp macro="" textlink="">
      <xdr:nvSpPr>
        <xdr:cNvPr id="79" name="テキスト ボックス 78"/>
        <xdr:cNvSpPr txBox="1"/>
      </xdr:nvSpPr>
      <xdr:spPr>
        <a:xfrm>
          <a:off x="939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121920</xdr:rowOff>
    </xdr:from>
    <xdr:to>
      <xdr:col>7</xdr:col>
      <xdr:colOff>66675</xdr:colOff>
      <xdr:row>35</xdr:row>
      <xdr:rowOff>52070</xdr:rowOff>
    </xdr:to>
    <xdr:sp macro="" textlink="">
      <xdr:nvSpPr>
        <xdr:cNvPr id="85" name="円/楕円 84"/>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30497</xdr:rowOff>
    </xdr:from>
    <xdr:ext cx="762000" cy="259045"/>
    <xdr:sp macro="" textlink="">
      <xdr:nvSpPr>
        <xdr:cNvPr id="86" name="人件費該当値テキスト"/>
        <xdr:cNvSpPr txBox="1"/>
      </xdr:nvSpPr>
      <xdr:spPr>
        <a:xfrm>
          <a:off x="4914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106680</xdr:rowOff>
    </xdr:from>
    <xdr:to>
      <xdr:col>5</xdr:col>
      <xdr:colOff>600075</xdr:colOff>
      <xdr:row>35</xdr:row>
      <xdr:rowOff>36830</xdr:rowOff>
    </xdr:to>
    <xdr:sp macro="" textlink="">
      <xdr:nvSpPr>
        <xdr:cNvPr id="87" name="円/楕円 86"/>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47007</xdr:rowOff>
    </xdr:from>
    <xdr:ext cx="736600" cy="259045"/>
    <xdr:sp macro="" textlink="">
      <xdr:nvSpPr>
        <xdr:cNvPr id="88" name="テキスト ボックス 87"/>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125730</xdr:rowOff>
    </xdr:from>
    <xdr:to>
      <xdr:col>4</xdr:col>
      <xdr:colOff>396875</xdr:colOff>
      <xdr:row>35</xdr:row>
      <xdr:rowOff>55880</xdr:rowOff>
    </xdr:to>
    <xdr:sp macro="" textlink="">
      <xdr:nvSpPr>
        <xdr:cNvPr id="89" name="円/楕円 88"/>
        <xdr:cNvSpPr/>
      </xdr:nvSpPr>
      <xdr:spPr>
        <a:xfrm>
          <a:off x="30480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66057</xdr:rowOff>
    </xdr:from>
    <xdr:ext cx="762000" cy="259045"/>
    <xdr:sp macro="" textlink="">
      <xdr:nvSpPr>
        <xdr:cNvPr id="90" name="テキスト ボックス 89"/>
        <xdr:cNvSpPr txBox="1"/>
      </xdr:nvSpPr>
      <xdr:spPr>
        <a:xfrm>
          <a:off x="2717800" y="572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72390</xdr:rowOff>
    </xdr:from>
    <xdr:to>
      <xdr:col>3</xdr:col>
      <xdr:colOff>193675</xdr:colOff>
      <xdr:row>35</xdr:row>
      <xdr:rowOff>2540</xdr:rowOff>
    </xdr:to>
    <xdr:sp macro="" textlink="">
      <xdr:nvSpPr>
        <xdr:cNvPr id="91" name="円/楕円 90"/>
        <xdr:cNvSpPr/>
      </xdr:nvSpPr>
      <xdr:spPr>
        <a:xfrm>
          <a:off x="21590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12717</xdr:rowOff>
    </xdr:from>
    <xdr:ext cx="762000" cy="259045"/>
    <xdr:sp macro="" textlink="">
      <xdr:nvSpPr>
        <xdr:cNvPr id="92" name="テキスト ボックス 91"/>
        <xdr:cNvSpPr txBox="1"/>
      </xdr:nvSpPr>
      <xdr:spPr>
        <a:xfrm>
          <a:off x="1828800" y="567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41910</xdr:rowOff>
    </xdr:from>
    <xdr:to>
      <xdr:col>1</xdr:col>
      <xdr:colOff>676275</xdr:colOff>
      <xdr:row>34</xdr:row>
      <xdr:rowOff>143510</xdr:rowOff>
    </xdr:to>
    <xdr:sp macro="" textlink="">
      <xdr:nvSpPr>
        <xdr:cNvPr id="93" name="円/楕円 92"/>
        <xdr:cNvSpPr/>
      </xdr:nvSpPr>
      <xdr:spPr>
        <a:xfrm>
          <a:off x="12700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153687</xdr:rowOff>
    </xdr:from>
    <xdr:ext cx="762000" cy="259045"/>
    <xdr:sp macro="" textlink="">
      <xdr:nvSpPr>
        <xdr:cNvPr id="94" name="テキスト ボックス 93"/>
        <xdr:cNvSpPr txBox="1"/>
      </xdr:nvSpPr>
      <xdr:spPr>
        <a:xfrm>
          <a:off x="939800" y="564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・類似団体平均を上回る数値であり、事務事業の適正化、効率化によるスリムで機能的な行政を目指し、内部経費の削減などコスト削減に努める。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43180</xdr:rowOff>
    </xdr:from>
    <xdr:to>
      <xdr:col>24</xdr:col>
      <xdr:colOff>31750</xdr:colOff>
      <xdr:row>17</xdr:row>
      <xdr:rowOff>46990</xdr:rowOff>
    </xdr:to>
    <xdr:cxnSp macro="">
      <xdr:nvCxnSpPr>
        <xdr:cNvPr id="126" name="直線コネクタ 125"/>
        <xdr:cNvCxnSpPr/>
      </xdr:nvCxnSpPr>
      <xdr:spPr>
        <a:xfrm flipV="1">
          <a:off x="15671800" y="29578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142257</xdr:rowOff>
    </xdr:from>
    <xdr:ext cx="762000" cy="259045"/>
    <xdr:sp macro="" textlink="">
      <xdr:nvSpPr>
        <xdr:cNvPr id="127"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27940</xdr:rowOff>
    </xdr:from>
    <xdr:to>
      <xdr:col>22</xdr:col>
      <xdr:colOff>565150</xdr:colOff>
      <xdr:row>17</xdr:row>
      <xdr:rowOff>46990</xdr:rowOff>
    </xdr:to>
    <xdr:cxnSp macro="">
      <xdr:nvCxnSpPr>
        <xdr:cNvPr id="129" name="直線コネクタ 128"/>
        <xdr:cNvCxnSpPr/>
      </xdr:nvCxnSpPr>
      <xdr:spPr>
        <a:xfrm>
          <a:off x="14782800" y="29425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31767</xdr:rowOff>
    </xdr:from>
    <xdr:ext cx="736600" cy="259045"/>
    <xdr:sp macro="" textlink="">
      <xdr:nvSpPr>
        <xdr:cNvPr id="131" name="テキスト ボックス 130"/>
        <xdr:cNvSpPr txBox="1"/>
      </xdr:nvSpPr>
      <xdr:spPr>
        <a:xfrm>
          <a:off x="15290800" y="243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111760</xdr:rowOff>
    </xdr:from>
    <xdr:to>
      <xdr:col>21</xdr:col>
      <xdr:colOff>361950</xdr:colOff>
      <xdr:row>17</xdr:row>
      <xdr:rowOff>27940</xdr:rowOff>
    </xdr:to>
    <xdr:cxnSp macro="">
      <xdr:nvCxnSpPr>
        <xdr:cNvPr id="132" name="直線コネクタ 131"/>
        <xdr:cNvCxnSpPr/>
      </xdr:nvCxnSpPr>
      <xdr:spPr>
        <a:xfrm>
          <a:off x="13893800" y="285496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4" name="テキスト ボックス 133"/>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27940</xdr:rowOff>
    </xdr:from>
    <xdr:to>
      <xdr:col>20</xdr:col>
      <xdr:colOff>158750</xdr:colOff>
      <xdr:row>16</xdr:row>
      <xdr:rowOff>111760</xdr:rowOff>
    </xdr:to>
    <xdr:cxnSp macro="">
      <xdr:nvCxnSpPr>
        <xdr:cNvPr id="135" name="直線コネクタ 134"/>
        <xdr:cNvCxnSpPr/>
      </xdr:nvCxnSpPr>
      <xdr:spPr>
        <a:xfrm>
          <a:off x="13004800" y="27711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80010</xdr:rowOff>
    </xdr:from>
    <xdr:to>
      <xdr:col>20</xdr:col>
      <xdr:colOff>209550</xdr:colOff>
      <xdr:row>16</xdr:row>
      <xdr:rowOff>10160</xdr:rowOff>
    </xdr:to>
    <xdr:sp macro="" textlink="">
      <xdr:nvSpPr>
        <xdr:cNvPr id="136" name="フローチャート : 判断 135"/>
        <xdr:cNvSpPr/>
      </xdr:nvSpPr>
      <xdr:spPr>
        <a:xfrm>
          <a:off x="13843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20337</xdr:rowOff>
    </xdr:from>
    <xdr:ext cx="762000" cy="259045"/>
    <xdr:sp macro="" textlink="">
      <xdr:nvSpPr>
        <xdr:cNvPr id="137" name="テキスト ボックス 136"/>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9" name="テキスト ボックス 138"/>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163830</xdr:rowOff>
    </xdr:from>
    <xdr:to>
      <xdr:col>24</xdr:col>
      <xdr:colOff>82550</xdr:colOff>
      <xdr:row>17</xdr:row>
      <xdr:rowOff>93980</xdr:rowOff>
    </xdr:to>
    <xdr:sp macro="" textlink="">
      <xdr:nvSpPr>
        <xdr:cNvPr id="145" name="円/楕円 144"/>
        <xdr:cNvSpPr/>
      </xdr:nvSpPr>
      <xdr:spPr>
        <a:xfrm>
          <a:off x="164592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135907</xdr:rowOff>
    </xdr:from>
    <xdr:ext cx="762000" cy="259045"/>
    <xdr:sp macro="" textlink="">
      <xdr:nvSpPr>
        <xdr:cNvPr id="146" name="物件費該当値テキスト"/>
        <xdr:cNvSpPr txBox="1"/>
      </xdr:nvSpPr>
      <xdr:spPr>
        <a:xfrm>
          <a:off x="16598900" y="287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167640</xdr:rowOff>
    </xdr:from>
    <xdr:to>
      <xdr:col>22</xdr:col>
      <xdr:colOff>615950</xdr:colOff>
      <xdr:row>17</xdr:row>
      <xdr:rowOff>97790</xdr:rowOff>
    </xdr:to>
    <xdr:sp macro="" textlink="">
      <xdr:nvSpPr>
        <xdr:cNvPr id="147" name="円/楕円 146"/>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82567</xdr:rowOff>
    </xdr:from>
    <xdr:ext cx="736600" cy="259045"/>
    <xdr:sp macro="" textlink="">
      <xdr:nvSpPr>
        <xdr:cNvPr id="148" name="テキスト ボックス 147"/>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148590</xdr:rowOff>
    </xdr:from>
    <xdr:to>
      <xdr:col>21</xdr:col>
      <xdr:colOff>412750</xdr:colOff>
      <xdr:row>17</xdr:row>
      <xdr:rowOff>78740</xdr:rowOff>
    </xdr:to>
    <xdr:sp macro="" textlink="">
      <xdr:nvSpPr>
        <xdr:cNvPr id="149" name="円/楕円 148"/>
        <xdr:cNvSpPr/>
      </xdr:nvSpPr>
      <xdr:spPr>
        <a:xfrm>
          <a:off x="14732000" y="28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63517</xdr:rowOff>
    </xdr:from>
    <xdr:ext cx="762000" cy="259045"/>
    <xdr:sp macro="" textlink="">
      <xdr:nvSpPr>
        <xdr:cNvPr id="150" name="テキスト ボックス 149"/>
        <xdr:cNvSpPr txBox="1"/>
      </xdr:nvSpPr>
      <xdr:spPr>
        <a:xfrm>
          <a:off x="14401800" y="297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60960</xdr:rowOff>
    </xdr:from>
    <xdr:to>
      <xdr:col>20</xdr:col>
      <xdr:colOff>209550</xdr:colOff>
      <xdr:row>16</xdr:row>
      <xdr:rowOff>162560</xdr:rowOff>
    </xdr:to>
    <xdr:sp macro="" textlink="">
      <xdr:nvSpPr>
        <xdr:cNvPr id="151" name="円/楕円 150"/>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147337</xdr:rowOff>
    </xdr:from>
    <xdr:ext cx="762000" cy="259045"/>
    <xdr:sp macro="" textlink="">
      <xdr:nvSpPr>
        <xdr:cNvPr id="152" name="テキスト ボックス 151"/>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53" name="円/楕円 152"/>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54" name="テキスト ボックス 153"/>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類似団体平均を下回る数値であり、制度改正等により、老人や身体障害者に対する扶助費が類似団体とほぼ同様の推移を示している。今後においても扶助費については、対象者の変動によるもの以外は増減は見込めな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53</xdr:row>
      <xdr:rowOff>107950</xdr:rowOff>
    </xdr:to>
    <xdr:cxnSp macro="">
      <xdr:nvCxnSpPr>
        <xdr:cNvPr id="186" name="直線コネクタ 185"/>
        <xdr:cNvCxnSpPr/>
      </xdr:nvCxnSpPr>
      <xdr:spPr>
        <a:xfrm>
          <a:off x="3987800" y="919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7"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53</xdr:row>
      <xdr:rowOff>107950</xdr:rowOff>
    </xdr:to>
    <xdr:cxnSp macro="">
      <xdr:nvCxnSpPr>
        <xdr:cNvPr id="189" name="直線コネクタ 188"/>
        <xdr:cNvCxnSpPr/>
      </xdr:nvCxnSpPr>
      <xdr:spPr>
        <a:xfrm>
          <a:off x="3098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1" name="テキスト ボックス 190"/>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88900</xdr:rowOff>
    </xdr:from>
    <xdr:to>
      <xdr:col>4</xdr:col>
      <xdr:colOff>346075</xdr:colOff>
      <xdr:row>53</xdr:row>
      <xdr:rowOff>107950</xdr:rowOff>
    </xdr:to>
    <xdr:cxnSp macro="">
      <xdr:nvCxnSpPr>
        <xdr:cNvPr id="192" name="直線コネクタ 191"/>
        <xdr:cNvCxnSpPr/>
      </xdr:nvCxnSpPr>
      <xdr:spPr>
        <a:xfrm>
          <a:off x="2209800" y="9175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3" name="フローチャート : 判断 192"/>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4" name="テキスト ボックス 193"/>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88900</xdr:rowOff>
    </xdr:to>
    <xdr:cxnSp macro="">
      <xdr:nvCxnSpPr>
        <xdr:cNvPr id="195" name="直線コネクタ 194"/>
        <xdr:cNvCxnSpPr/>
      </xdr:nvCxnSpPr>
      <xdr:spPr>
        <a:xfrm>
          <a:off x="1320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8" name="フローチャート :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57150</xdr:rowOff>
    </xdr:from>
    <xdr:to>
      <xdr:col>7</xdr:col>
      <xdr:colOff>66675</xdr:colOff>
      <xdr:row>53</xdr:row>
      <xdr:rowOff>158750</xdr:rowOff>
    </xdr:to>
    <xdr:sp macro="" textlink="">
      <xdr:nvSpPr>
        <xdr:cNvPr id="205" name="円/楕円 204"/>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137177</xdr:rowOff>
    </xdr:from>
    <xdr:ext cx="762000" cy="259045"/>
    <xdr:sp macro="" textlink="">
      <xdr:nvSpPr>
        <xdr:cNvPr id="206"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57150</xdr:rowOff>
    </xdr:from>
    <xdr:to>
      <xdr:col>5</xdr:col>
      <xdr:colOff>600075</xdr:colOff>
      <xdr:row>53</xdr:row>
      <xdr:rowOff>158750</xdr:rowOff>
    </xdr:to>
    <xdr:sp macro="" textlink="">
      <xdr:nvSpPr>
        <xdr:cNvPr id="207" name="円/楕円 206"/>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168927</xdr:rowOff>
    </xdr:from>
    <xdr:ext cx="736600" cy="259045"/>
    <xdr:sp macro="" textlink="">
      <xdr:nvSpPr>
        <xdr:cNvPr id="208" name="テキスト ボックス 207"/>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209" name="円/楕円 208"/>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168927</xdr:rowOff>
    </xdr:from>
    <xdr:ext cx="762000" cy="259045"/>
    <xdr:sp macro="" textlink="">
      <xdr:nvSpPr>
        <xdr:cNvPr id="210" name="テキスト ボックス 209"/>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38100</xdr:rowOff>
    </xdr:from>
    <xdr:to>
      <xdr:col>3</xdr:col>
      <xdr:colOff>193675</xdr:colOff>
      <xdr:row>53</xdr:row>
      <xdr:rowOff>139700</xdr:rowOff>
    </xdr:to>
    <xdr:sp macro="" textlink="">
      <xdr:nvSpPr>
        <xdr:cNvPr id="211" name="円/楕円 210"/>
        <xdr:cNvSpPr/>
      </xdr:nvSpPr>
      <xdr:spPr>
        <a:xfrm>
          <a:off x="2159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149877</xdr:rowOff>
    </xdr:from>
    <xdr:ext cx="762000" cy="259045"/>
    <xdr:sp macro="" textlink="">
      <xdr:nvSpPr>
        <xdr:cNvPr id="212" name="テキスト ボックス 211"/>
        <xdr:cNvSpPr txBox="1"/>
      </xdr:nvSpPr>
      <xdr:spPr>
        <a:xfrm>
          <a:off x="1828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3" name="円/楕円 212"/>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4" name="テキスト ボックス 213"/>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・類似団体平均を下回る数値であるが、今後も行財政改革の推進に努める。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147574</xdr:rowOff>
    </xdr:from>
    <xdr:to>
      <xdr:col>24</xdr:col>
      <xdr:colOff>31750</xdr:colOff>
      <xdr:row>56</xdr:row>
      <xdr:rowOff>21844</xdr:rowOff>
    </xdr:to>
    <xdr:cxnSp macro="">
      <xdr:nvCxnSpPr>
        <xdr:cNvPr id="244" name="直線コネクタ 243"/>
        <xdr:cNvCxnSpPr/>
      </xdr:nvCxnSpPr>
      <xdr:spPr>
        <a:xfrm>
          <a:off x="15671800" y="95773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57421</xdr:rowOff>
    </xdr:from>
    <xdr:ext cx="762000" cy="259045"/>
    <xdr:sp macro="" textlink="">
      <xdr:nvSpPr>
        <xdr:cNvPr id="245" name="その他平均値テキスト"/>
        <xdr:cNvSpPr txBox="1"/>
      </xdr:nvSpPr>
      <xdr:spPr>
        <a:xfrm>
          <a:off x="16598900" y="965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106426</xdr:rowOff>
    </xdr:from>
    <xdr:to>
      <xdr:col>22</xdr:col>
      <xdr:colOff>565150</xdr:colOff>
      <xdr:row>55</xdr:row>
      <xdr:rowOff>147574</xdr:rowOff>
    </xdr:to>
    <xdr:cxnSp macro="">
      <xdr:nvCxnSpPr>
        <xdr:cNvPr id="247" name="直線コネクタ 246"/>
        <xdr:cNvCxnSpPr/>
      </xdr:nvCxnSpPr>
      <xdr:spPr>
        <a:xfrm>
          <a:off x="14782800" y="95361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23131</xdr:rowOff>
    </xdr:from>
    <xdr:ext cx="736600" cy="259045"/>
    <xdr:sp macro="" textlink="">
      <xdr:nvSpPr>
        <xdr:cNvPr id="249" name="テキスト ボックス 248"/>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159004</xdr:rowOff>
    </xdr:from>
    <xdr:to>
      <xdr:col>21</xdr:col>
      <xdr:colOff>361950</xdr:colOff>
      <xdr:row>55</xdr:row>
      <xdr:rowOff>106426</xdr:rowOff>
    </xdr:to>
    <xdr:cxnSp macro="">
      <xdr:nvCxnSpPr>
        <xdr:cNvPr id="250" name="直線コネクタ 249"/>
        <xdr:cNvCxnSpPr/>
      </xdr:nvCxnSpPr>
      <xdr:spPr>
        <a:xfrm>
          <a:off x="13893800" y="94173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1" name="フローチャート : 判断 25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2" name="テキスト ボックス 251"/>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159004</xdr:rowOff>
    </xdr:from>
    <xdr:to>
      <xdr:col>20</xdr:col>
      <xdr:colOff>158750</xdr:colOff>
      <xdr:row>55</xdr:row>
      <xdr:rowOff>19558</xdr:rowOff>
    </xdr:to>
    <xdr:cxnSp macro="">
      <xdr:nvCxnSpPr>
        <xdr:cNvPr id="253" name="直線コネクタ 252"/>
        <xdr:cNvCxnSpPr/>
      </xdr:nvCxnSpPr>
      <xdr:spPr>
        <a:xfrm flipV="1">
          <a:off x="13004800" y="94173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48768</xdr:rowOff>
    </xdr:from>
    <xdr:to>
      <xdr:col>20</xdr:col>
      <xdr:colOff>209550</xdr:colOff>
      <xdr:row>56</xdr:row>
      <xdr:rowOff>150368</xdr:rowOff>
    </xdr:to>
    <xdr:sp macro="" textlink="">
      <xdr:nvSpPr>
        <xdr:cNvPr id="254" name="フローチャート : 判断 253"/>
        <xdr:cNvSpPr/>
      </xdr:nvSpPr>
      <xdr:spPr>
        <a:xfrm>
          <a:off x="13843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135145</xdr:rowOff>
    </xdr:from>
    <xdr:ext cx="762000" cy="259045"/>
    <xdr:sp macro="" textlink="">
      <xdr:nvSpPr>
        <xdr:cNvPr id="255" name="テキスト ボックス 254"/>
        <xdr:cNvSpPr txBox="1"/>
      </xdr:nvSpPr>
      <xdr:spPr>
        <a:xfrm>
          <a:off x="13512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56" name="フローチャート : 判断 255"/>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158005</xdr:rowOff>
    </xdr:from>
    <xdr:ext cx="762000" cy="259045"/>
    <xdr:sp macro="" textlink="">
      <xdr:nvSpPr>
        <xdr:cNvPr id="257" name="テキスト ボックス 256"/>
        <xdr:cNvSpPr txBox="1"/>
      </xdr:nvSpPr>
      <xdr:spPr>
        <a:xfrm>
          <a:off x="12623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142494</xdr:rowOff>
    </xdr:from>
    <xdr:to>
      <xdr:col>24</xdr:col>
      <xdr:colOff>82550</xdr:colOff>
      <xdr:row>56</xdr:row>
      <xdr:rowOff>72644</xdr:rowOff>
    </xdr:to>
    <xdr:sp macro="" textlink="">
      <xdr:nvSpPr>
        <xdr:cNvPr id="263" name="円/楕円 262"/>
        <xdr:cNvSpPr/>
      </xdr:nvSpPr>
      <xdr:spPr>
        <a:xfrm>
          <a:off x="164592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159021</xdr:rowOff>
    </xdr:from>
    <xdr:ext cx="762000" cy="259045"/>
    <xdr:sp macro="" textlink="">
      <xdr:nvSpPr>
        <xdr:cNvPr id="264" name="その他該当値テキスト"/>
        <xdr:cNvSpPr txBox="1"/>
      </xdr:nvSpPr>
      <xdr:spPr>
        <a:xfrm>
          <a:off x="16598900" y="941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96774</xdr:rowOff>
    </xdr:from>
    <xdr:to>
      <xdr:col>22</xdr:col>
      <xdr:colOff>615950</xdr:colOff>
      <xdr:row>56</xdr:row>
      <xdr:rowOff>26924</xdr:rowOff>
    </xdr:to>
    <xdr:sp macro="" textlink="">
      <xdr:nvSpPr>
        <xdr:cNvPr id="265" name="円/楕円 264"/>
        <xdr:cNvSpPr/>
      </xdr:nvSpPr>
      <xdr:spPr>
        <a:xfrm>
          <a:off x="15621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37101</xdr:rowOff>
    </xdr:from>
    <xdr:ext cx="736600" cy="259045"/>
    <xdr:sp macro="" textlink="">
      <xdr:nvSpPr>
        <xdr:cNvPr id="266" name="テキスト ボックス 265"/>
        <xdr:cNvSpPr txBox="1"/>
      </xdr:nvSpPr>
      <xdr:spPr>
        <a:xfrm>
          <a:off x="15290800" y="929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55626</xdr:rowOff>
    </xdr:from>
    <xdr:to>
      <xdr:col>21</xdr:col>
      <xdr:colOff>412750</xdr:colOff>
      <xdr:row>55</xdr:row>
      <xdr:rowOff>157226</xdr:rowOff>
    </xdr:to>
    <xdr:sp macro="" textlink="">
      <xdr:nvSpPr>
        <xdr:cNvPr id="267" name="円/楕円 266"/>
        <xdr:cNvSpPr/>
      </xdr:nvSpPr>
      <xdr:spPr>
        <a:xfrm>
          <a:off x="14732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167403</xdr:rowOff>
    </xdr:from>
    <xdr:ext cx="762000" cy="259045"/>
    <xdr:sp macro="" textlink="">
      <xdr:nvSpPr>
        <xdr:cNvPr id="268" name="テキスト ボックス 267"/>
        <xdr:cNvSpPr txBox="1"/>
      </xdr:nvSpPr>
      <xdr:spPr>
        <a:xfrm>
          <a:off x="14401800" y="925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108204</xdr:rowOff>
    </xdr:from>
    <xdr:to>
      <xdr:col>20</xdr:col>
      <xdr:colOff>209550</xdr:colOff>
      <xdr:row>55</xdr:row>
      <xdr:rowOff>38354</xdr:rowOff>
    </xdr:to>
    <xdr:sp macro="" textlink="">
      <xdr:nvSpPr>
        <xdr:cNvPr id="269" name="円/楕円 268"/>
        <xdr:cNvSpPr/>
      </xdr:nvSpPr>
      <xdr:spPr>
        <a:xfrm>
          <a:off x="13843000" y="93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48531</xdr:rowOff>
    </xdr:from>
    <xdr:ext cx="762000" cy="259045"/>
    <xdr:sp macro="" textlink="">
      <xdr:nvSpPr>
        <xdr:cNvPr id="270" name="テキスト ボックス 269"/>
        <xdr:cNvSpPr txBox="1"/>
      </xdr:nvSpPr>
      <xdr:spPr>
        <a:xfrm>
          <a:off x="13512800" y="91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140208</xdr:rowOff>
    </xdr:from>
    <xdr:to>
      <xdr:col>19</xdr:col>
      <xdr:colOff>6350</xdr:colOff>
      <xdr:row>55</xdr:row>
      <xdr:rowOff>70358</xdr:rowOff>
    </xdr:to>
    <xdr:sp macro="" textlink="">
      <xdr:nvSpPr>
        <xdr:cNvPr id="271" name="円/楕円 270"/>
        <xdr:cNvSpPr/>
      </xdr:nvSpPr>
      <xdr:spPr>
        <a:xfrm>
          <a:off x="12954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80535</xdr:rowOff>
    </xdr:from>
    <xdr:ext cx="762000" cy="259045"/>
    <xdr:sp macro="" textlink="">
      <xdr:nvSpPr>
        <xdr:cNvPr id="272" name="テキスト ボックス 271"/>
        <xdr:cNvSpPr txBox="1"/>
      </xdr:nvSpPr>
      <xdr:spPr>
        <a:xfrm>
          <a:off x="12623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・類似団体平均を上回る数値であり、一部事務組合の内部経費見直しなどによる負担金の削減や、全ての補助金、負担金に対して再点検・再評価を継続して行い補助金の適正化に努める。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35560</xdr:rowOff>
    </xdr:from>
    <xdr:to>
      <xdr:col>24</xdr:col>
      <xdr:colOff>31750</xdr:colOff>
      <xdr:row>38</xdr:row>
      <xdr:rowOff>53848</xdr:rowOff>
    </xdr:to>
    <xdr:cxnSp macro="">
      <xdr:nvCxnSpPr>
        <xdr:cNvPr id="303" name="直線コネクタ 302"/>
        <xdr:cNvCxnSpPr/>
      </xdr:nvCxnSpPr>
      <xdr:spPr>
        <a:xfrm>
          <a:off x="15671800" y="65506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4"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35560</xdr:rowOff>
    </xdr:from>
    <xdr:to>
      <xdr:col>22</xdr:col>
      <xdr:colOff>565150</xdr:colOff>
      <xdr:row>38</xdr:row>
      <xdr:rowOff>117856</xdr:rowOff>
    </xdr:to>
    <xdr:cxnSp macro="">
      <xdr:nvCxnSpPr>
        <xdr:cNvPr id="306" name="直線コネクタ 305"/>
        <xdr:cNvCxnSpPr/>
      </xdr:nvCxnSpPr>
      <xdr:spPr>
        <a:xfrm flipV="1">
          <a:off x="14782800" y="65506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08" name="テキスト ボックス 307"/>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72136</xdr:rowOff>
    </xdr:from>
    <xdr:to>
      <xdr:col>21</xdr:col>
      <xdr:colOff>361950</xdr:colOff>
      <xdr:row>38</xdr:row>
      <xdr:rowOff>117856</xdr:rowOff>
    </xdr:to>
    <xdr:cxnSp macro="">
      <xdr:nvCxnSpPr>
        <xdr:cNvPr id="309" name="直線コネクタ 308"/>
        <xdr:cNvCxnSpPr/>
      </xdr:nvCxnSpPr>
      <xdr:spPr>
        <a:xfrm>
          <a:off x="13893800" y="65872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10" name="フローチャート : 判断 309"/>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11" name="テキスト ボックス 310"/>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17272</xdr:rowOff>
    </xdr:from>
    <xdr:to>
      <xdr:col>20</xdr:col>
      <xdr:colOff>158750</xdr:colOff>
      <xdr:row>38</xdr:row>
      <xdr:rowOff>72136</xdr:rowOff>
    </xdr:to>
    <xdr:cxnSp macro="">
      <xdr:nvCxnSpPr>
        <xdr:cNvPr id="312" name="直線コネクタ 311"/>
        <xdr:cNvCxnSpPr/>
      </xdr:nvCxnSpPr>
      <xdr:spPr>
        <a:xfrm>
          <a:off x="13004800" y="65323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13" name="フローチャート :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15" name="フローチャート : 判断 314"/>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16" name="テキスト ボックス 315"/>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3048</xdr:rowOff>
    </xdr:from>
    <xdr:to>
      <xdr:col>24</xdr:col>
      <xdr:colOff>82550</xdr:colOff>
      <xdr:row>38</xdr:row>
      <xdr:rowOff>104648</xdr:rowOff>
    </xdr:to>
    <xdr:sp macro="" textlink="">
      <xdr:nvSpPr>
        <xdr:cNvPr id="322" name="円/楕円 321"/>
        <xdr:cNvSpPr/>
      </xdr:nvSpPr>
      <xdr:spPr>
        <a:xfrm>
          <a:off x="16459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146575</xdr:rowOff>
    </xdr:from>
    <xdr:ext cx="762000" cy="259045"/>
    <xdr:sp macro="" textlink="">
      <xdr:nvSpPr>
        <xdr:cNvPr id="323" name="補助費等該当値テキスト"/>
        <xdr:cNvSpPr txBox="1"/>
      </xdr:nvSpPr>
      <xdr:spPr>
        <a:xfrm>
          <a:off x="16598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156210</xdr:rowOff>
    </xdr:from>
    <xdr:to>
      <xdr:col>22</xdr:col>
      <xdr:colOff>615950</xdr:colOff>
      <xdr:row>38</xdr:row>
      <xdr:rowOff>86360</xdr:rowOff>
    </xdr:to>
    <xdr:sp macro="" textlink="">
      <xdr:nvSpPr>
        <xdr:cNvPr id="324" name="円/楕円 323"/>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71137</xdr:rowOff>
    </xdr:from>
    <xdr:ext cx="736600" cy="259045"/>
    <xdr:sp macro="" textlink="">
      <xdr:nvSpPr>
        <xdr:cNvPr id="325" name="テキスト ボックス 324"/>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67056</xdr:rowOff>
    </xdr:from>
    <xdr:to>
      <xdr:col>21</xdr:col>
      <xdr:colOff>412750</xdr:colOff>
      <xdr:row>38</xdr:row>
      <xdr:rowOff>168656</xdr:rowOff>
    </xdr:to>
    <xdr:sp macro="" textlink="">
      <xdr:nvSpPr>
        <xdr:cNvPr id="326" name="円/楕円 325"/>
        <xdr:cNvSpPr/>
      </xdr:nvSpPr>
      <xdr:spPr>
        <a:xfrm>
          <a:off x="14732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153433</xdr:rowOff>
    </xdr:from>
    <xdr:ext cx="762000" cy="259045"/>
    <xdr:sp macro="" textlink="">
      <xdr:nvSpPr>
        <xdr:cNvPr id="327" name="テキスト ボックス 326"/>
        <xdr:cNvSpPr txBox="1"/>
      </xdr:nvSpPr>
      <xdr:spPr>
        <a:xfrm>
          <a:off x="14401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21336</xdr:rowOff>
    </xdr:from>
    <xdr:to>
      <xdr:col>20</xdr:col>
      <xdr:colOff>209550</xdr:colOff>
      <xdr:row>38</xdr:row>
      <xdr:rowOff>122936</xdr:rowOff>
    </xdr:to>
    <xdr:sp macro="" textlink="">
      <xdr:nvSpPr>
        <xdr:cNvPr id="328" name="円/楕円 327"/>
        <xdr:cNvSpPr/>
      </xdr:nvSpPr>
      <xdr:spPr>
        <a:xfrm>
          <a:off x="13843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107713</xdr:rowOff>
    </xdr:from>
    <xdr:ext cx="762000" cy="259045"/>
    <xdr:sp macro="" textlink="">
      <xdr:nvSpPr>
        <xdr:cNvPr id="329" name="テキスト ボックス 328"/>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137922</xdr:rowOff>
    </xdr:from>
    <xdr:to>
      <xdr:col>19</xdr:col>
      <xdr:colOff>6350</xdr:colOff>
      <xdr:row>38</xdr:row>
      <xdr:rowOff>68072</xdr:rowOff>
    </xdr:to>
    <xdr:sp macro="" textlink="">
      <xdr:nvSpPr>
        <xdr:cNvPr id="330" name="円/楕円 329"/>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52849</xdr:rowOff>
    </xdr:from>
    <xdr:ext cx="762000" cy="259045"/>
    <xdr:sp macro="" textlink="">
      <xdr:nvSpPr>
        <xdr:cNvPr id="331" name="テキスト ボックス 330"/>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近年の大型の投資的事業の実施により公債費の構成比率が類似団体平均を上回っている。今後も起債に依存した事業実施を見直し、適切な地方債管理を行なうことにより、類似団体水準以下を目標に低下させるよう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24130</xdr:rowOff>
    </xdr:from>
    <xdr:to>
      <xdr:col>7</xdr:col>
      <xdr:colOff>15875</xdr:colOff>
      <xdr:row>79</xdr:row>
      <xdr:rowOff>124713</xdr:rowOff>
    </xdr:to>
    <xdr:cxnSp macro="">
      <xdr:nvCxnSpPr>
        <xdr:cNvPr id="361" name="直線コネクタ 360"/>
        <xdr:cNvCxnSpPr/>
      </xdr:nvCxnSpPr>
      <xdr:spPr>
        <a:xfrm>
          <a:off x="3987800" y="13568680"/>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85869</xdr:rowOff>
    </xdr:from>
    <xdr:ext cx="762000" cy="259045"/>
    <xdr:sp macro="" textlink="">
      <xdr:nvSpPr>
        <xdr:cNvPr id="362"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24130</xdr:rowOff>
    </xdr:from>
    <xdr:to>
      <xdr:col>5</xdr:col>
      <xdr:colOff>549275</xdr:colOff>
      <xdr:row>79</xdr:row>
      <xdr:rowOff>65278</xdr:rowOff>
    </xdr:to>
    <xdr:cxnSp macro="">
      <xdr:nvCxnSpPr>
        <xdr:cNvPr id="364" name="直線コネクタ 363"/>
        <xdr:cNvCxnSpPr/>
      </xdr:nvCxnSpPr>
      <xdr:spPr>
        <a:xfrm flipV="1">
          <a:off x="3098800" y="135686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66" name="テキスト ボックス 365"/>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122428</xdr:rowOff>
    </xdr:from>
    <xdr:to>
      <xdr:col>4</xdr:col>
      <xdr:colOff>346075</xdr:colOff>
      <xdr:row>79</xdr:row>
      <xdr:rowOff>65278</xdr:rowOff>
    </xdr:to>
    <xdr:cxnSp macro="">
      <xdr:nvCxnSpPr>
        <xdr:cNvPr id="367" name="直線コネクタ 366"/>
        <xdr:cNvCxnSpPr/>
      </xdr:nvCxnSpPr>
      <xdr:spPr>
        <a:xfrm>
          <a:off x="2209800" y="134955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68" name="フローチャート : 判断 367"/>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69" name="テキスト ボックス 368"/>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117856</xdr:rowOff>
    </xdr:from>
    <xdr:to>
      <xdr:col>3</xdr:col>
      <xdr:colOff>142875</xdr:colOff>
      <xdr:row>78</xdr:row>
      <xdr:rowOff>122428</xdr:rowOff>
    </xdr:to>
    <xdr:cxnSp macro="">
      <xdr:nvCxnSpPr>
        <xdr:cNvPr id="370" name="直線コネクタ 369"/>
        <xdr:cNvCxnSpPr/>
      </xdr:nvCxnSpPr>
      <xdr:spPr>
        <a:xfrm>
          <a:off x="1320800" y="134909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156211</xdr:rowOff>
    </xdr:from>
    <xdr:to>
      <xdr:col>3</xdr:col>
      <xdr:colOff>193675</xdr:colOff>
      <xdr:row>78</xdr:row>
      <xdr:rowOff>86361</xdr:rowOff>
    </xdr:to>
    <xdr:sp macro="" textlink="">
      <xdr:nvSpPr>
        <xdr:cNvPr id="371" name="フローチャート : 判断 370"/>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96538</xdr:rowOff>
    </xdr:from>
    <xdr:ext cx="762000" cy="259045"/>
    <xdr:sp macro="" textlink="">
      <xdr:nvSpPr>
        <xdr:cNvPr id="372" name="テキスト ボックス 371"/>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73" name="フローチャート : 判断 372"/>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133114</xdr:rowOff>
    </xdr:from>
    <xdr:ext cx="762000" cy="259045"/>
    <xdr:sp macro="" textlink="">
      <xdr:nvSpPr>
        <xdr:cNvPr id="374" name="テキスト ボックス 373"/>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73913</xdr:rowOff>
    </xdr:from>
    <xdr:to>
      <xdr:col>7</xdr:col>
      <xdr:colOff>66675</xdr:colOff>
      <xdr:row>80</xdr:row>
      <xdr:rowOff>4063</xdr:rowOff>
    </xdr:to>
    <xdr:sp macro="" textlink="">
      <xdr:nvSpPr>
        <xdr:cNvPr id="380" name="円/楕円 379"/>
        <xdr:cNvSpPr/>
      </xdr:nvSpPr>
      <xdr:spPr>
        <a:xfrm>
          <a:off x="47752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45990</xdr:rowOff>
    </xdr:from>
    <xdr:ext cx="762000" cy="259045"/>
    <xdr:sp macro="" textlink="">
      <xdr:nvSpPr>
        <xdr:cNvPr id="381" name="公債費該当値テキスト"/>
        <xdr:cNvSpPr txBox="1"/>
      </xdr:nvSpPr>
      <xdr:spPr>
        <a:xfrm>
          <a:off x="49149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144780</xdr:rowOff>
    </xdr:from>
    <xdr:to>
      <xdr:col>5</xdr:col>
      <xdr:colOff>600075</xdr:colOff>
      <xdr:row>79</xdr:row>
      <xdr:rowOff>74930</xdr:rowOff>
    </xdr:to>
    <xdr:sp macro="" textlink="">
      <xdr:nvSpPr>
        <xdr:cNvPr id="382" name="円/楕円 381"/>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59707</xdr:rowOff>
    </xdr:from>
    <xdr:ext cx="736600" cy="259045"/>
    <xdr:sp macro="" textlink="">
      <xdr:nvSpPr>
        <xdr:cNvPr id="383" name="テキスト ボックス 382"/>
        <xdr:cNvSpPr txBox="1"/>
      </xdr:nvSpPr>
      <xdr:spPr>
        <a:xfrm>
          <a:off x="3606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14478</xdr:rowOff>
    </xdr:from>
    <xdr:to>
      <xdr:col>4</xdr:col>
      <xdr:colOff>396875</xdr:colOff>
      <xdr:row>79</xdr:row>
      <xdr:rowOff>116078</xdr:rowOff>
    </xdr:to>
    <xdr:sp macro="" textlink="">
      <xdr:nvSpPr>
        <xdr:cNvPr id="384" name="円/楕円 383"/>
        <xdr:cNvSpPr/>
      </xdr:nvSpPr>
      <xdr:spPr>
        <a:xfrm>
          <a:off x="3048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100855</xdr:rowOff>
    </xdr:from>
    <xdr:ext cx="762000" cy="259045"/>
    <xdr:sp macro="" textlink="">
      <xdr:nvSpPr>
        <xdr:cNvPr id="385" name="テキスト ボックス 384"/>
        <xdr:cNvSpPr txBox="1"/>
      </xdr:nvSpPr>
      <xdr:spPr>
        <a:xfrm>
          <a:off x="2717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71628</xdr:rowOff>
    </xdr:from>
    <xdr:to>
      <xdr:col>3</xdr:col>
      <xdr:colOff>193675</xdr:colOff>
      <xdr:row>79</xdr:row>
      <xdr:rowOff>1778</xdr:rowOff>
    </xdr:to>
    <xdr:sp macro="" textlink="">
      <xdr:nvSpPr>
        <xdr:cNvPr id="386" name="円/楕円 385"/>
        <xdr:cNvSpPr/>
      </xdr:nvSpPr>
      <xdr:spPr>
        <a:xfrm>
          <a:off x="2159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158005</xdr:rowOff>
    </xdr:from>
    <xdr:ext cx="762000" cy="259045"/>
    <xdr:sp macro="" textlink="">
      <xdr:nvSpPr>
        <xdr:cNvPr id="387" name="テキスト ボックス 386"/>
        <xdr:cNvSpPr txBox="1"/>
      </xdr:nvSpPr>
      <xdr:spPr>
        <a:xfrm>
          <a:off x="1828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67056</xdr:rowOff>
    </xdr:from>
    <xdr:to>
      <xdr:col>1</xdr:col>
      <xdr:colOff>676275</xdr:colOff>
      <xdr:row>78</xdr:row>
      <xdr:rowOff>168656</xdr:rowOff>
    </xdr:to>
    <xdr:sp macro="" textlink="">
      <xdr:nvSpPr>
        <xdr:cNvPr id="388" name="円/楕円 387"/>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153433</xdr:rowOff>
    </xdr:from>
    <xdr:ext cx="762000" cy="259045"/>
    <xdr:sp macro="" textlink="">
      <xdr:nvSpPr>
        <xdr:cNvPr id="389" name="テキスト ボックス 388"/>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0" i="0" u="none" strike="noStrike" kern="0" cap="none" spc="0" normalizeH="0" baseline="0" noProof="0">
              <a:ln>
                <a:noFill/>
              </a:ln>
              <a:solidFill>
                <a:prstClr val="black"/>
              </a:solidFill>
              <a:effectLst/>
              <a:uLnTx/>
              <a:uFillTx/>
              <a:latin typeface="+mn-lt"/>
              <a:ea typeface="+mn-ea"/>
              <a:cs typeface="+mn-cs"/>
            </a:rPr>
            <a:t>・類似団体平均を下</a:t>
          </a:r>
          <a:r>
            <a:rPr kumimoji="1" lang="ja-JP" altLang="en-US" sz="1400" b="0" i="0" u="none" strike="noStrike" kern="0" cap="none" spc="0" normalizeH="0" baseline="0" noProof="0">
              <a:ln>
                <a:noFill/>
              </a:ln>
              <a:solidFill>
                <a:prstClr val="black"/>
              </a:solidFill>
              <a:effectLst/>
              <a:uLnTx/>
              <a:uFillTx/>
              <a:latin typeface="+mn-lt"/>
              <a:ea typeface="+mn-ea"/>
              <a:cs typeface="+mn-cs"/>
            </a:rPr>
            <a:t>回</a:t>
          </a:r>
          <a:r>
            <a:rPr kumimoji="1" lang="ja-JP" altLang="ja-JP" sz="1400" b="0" i="0" u="none" strike="noStrike" kern="0" cap="none" spc="0" normalizeH="0" baseline="0" noProof="0">
              <a:ln>
                <a:noFill/>
              </a:ln>
              <a:solidFill>
                <a:prstClr val="black"/>
              </a:solidFill>
              <a:effectLst/>
              <a:uLnTx/>
              <a:uFillTx/>
              <a:latin typeface="+mn-lt"/>
              <a:ea typeface="+mn-ea"/>
              <a:cs typeface="+mn-cs"/>
            </a:rPr>
            <a:t>る数値であり、今後も行財政改革の推進に努める。　</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146050</xdr:rowOff>
    </xdr:from>
    <xdr:to>
      <xdr:col>24</xdr:col>
      <xdr:colOff>31750</xdr:colOff>
      <xdr:row>78</xdr:row>
      <xdr:rowOff>31750</xdr:rowOff>
    </xdr:to>
    <xdr:cxnSp macro="">
      <xdr:nvCxnSpPr>
        <xdr:cNvPr id="422" name="直線コネクタ 421"/>
        <xdr:cNvCxnSpPr/>
      </xdr:nvCxnSpPr>
      <xdr:spPr>
        <a:xfrm>
          <a:off x="15671800" y="13347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17797</xdr:rowOff>
    </xdr:from>
    <xdr:ext cx="762000" cy="259045"/>
    <xdr:sp macro="" textlink="">
      <xdr:nvSpPr>
        <xdr:cNvPr id="423" name="公債費以外平均値テキスト"/>
        <xdr:cNvSpPr txBox="1"/>
      </xdr:nvSpPr>
      <xdr:spPr>
        <a:xfrm>
          <a:off x="16598900" y="1339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146050</xdr:rowOff>
    </xdr:from>
    <xdr:to>
      <xdr:col>22</xdr:col>
      <xdr:colOff>565150</xdr:colOff>
      <xdr:row>77</xdr:row>
      <xdr:rowOff>146050</xdr:rowOff>
    </xdr:to>
    <xdr:cxnSp macro="">
      <xdr:nvCxnSpPr>
        <xdr:cNvPr id="425" name="直線コネクタ 424"/>
        <xdr:cNvCxnSpPr/>
      </xdr:nvCxnSpPr>
      <xdr:spPr>
        <a:xfrm>
          <a:off x="14782800" y="1334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27" name="テキスト ボックス 42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54611</xdr:rowOff>
    </xdr:from>
    <xdr:to>
      <xdr:col>21</xdr:col>
      <xdr:colOff>361950</xdr:colOff>
      <xdr:row>77</xdr:row>
      <xdr:rowOff>146050</xdr:rowOff>
    </xdr:to>
    <xdr:cxnSp macro="">
      <xdr:nvCxnSpPr>
        <xdr:cNvPr id="428" name="直線コネクタ 427"/>
        <xdr:cNvCxnSpPr/>
      </xdr:nvCxnSpPr>
      <xdr:spPr>
        <a:xfrm>
          <a:off x="13893800" y="13084811"/>
          <a:ext cx="8890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22861</xdr:rowOff>
    </xdr:from>
    <xdr:to>
      <xdr:col>21</xdr:col>
      <xdr:colOff>412750</xdr:colOff>
      <xdr:row>78</xdr:row>
      <xdr:rowOff>124461</xdr:rowOff>
    </xdr:to>
    <xdr:sp macro="" textlink="">
      <xdr:nvSpPr>
        <xdr:cNvPr id="429" name="フローチャート : 判断 428"/>
        <xdr:cNvSpPr/>
      </xdr:nvSpPr>
      <xdr:spPr>
        <a:xfrm>
          <a:off x="14732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109238</xdr:rowOff>
    </xdr:from>
    <xdr:ext cx="762000" cy="259045"/>
    <xdr:sp macro="" textlink="">
      <xdr:nvSpPr>
        <xdr:cNvPr id="430" name="テキスト ボックス 429"/>
        <xdr:cNvSpPr txBox="1"/>
      </xdr:nvSpPr>
      <xdr:spPr>
        <a:xfrm>
          <a:off x="14401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111760</xdr:rowOff>
    </xdr:from>
    <xdr:to>
      <xdr:col>20</xdr:col>
      <xdr:colOff>158750</xdr:colOff>
      <xdr:row>76</xdr:row>
      <xdr:rowOff>54611</xdr:rowOff>
    </xdr:to>
    <xdr:cxnSp macro="">
      <xdr:nvCxnSpPr>
        <xdr:cNvPr id="431" name="直線コネクタ 430"/>
        <xdr:cNvCxnSpPr/>
      </xdr:nvCxnSpPr>
      <xdr:spPr>
        <a:xfrm>
          <a:off x="13004800" y="12970510"/>
          <a:ext cx="889000" cy="1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45720</xdr:rowOff>
    </xdr:from>
    <xdr:to>
      <xdr:col>20</xdr:col>
      <xdr:colOff>209550</xdr:colOff>
      <xdr:row>77</xdr:row>
      <xdr:rowOff>147320</xdr:rowOff>
    </xdr:to>
    <xdr:sp macro="" textlink="">
      <xdr:nvSpPr>
        <xdr:cNvPr id="432" name="フローチャート : 判断 431"/>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132097</xdr:rowOff>
    </xdr:from>
    <xdr:ext cx="762000" cy="259045"/>
    <xdr:sp macro="" textlink="">
      <xdr:nvSpPr>
        <xdr:cNvPr id="433" name="テキスト ボックス 432"/>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80011</xdr:rowOff>
    </xdr:from>
    <xdr:to>
      <xdr:col>19</xdr:col>
      <xdr:colOff>6350</xdr:colOff>
      <xdr:row>78</xdr:row>
      <xdr:rowOff>10161</xdr:rowOff>
    </xdr:to>
    <xdr:sp macro="" textlink="">
      <xdr:nvSpPr>
        <xdr:cNvPr id="434" name="フローチャート : 判断 433"/>
        <xdr:cNvSpPr/>
      </xdr:nvSpPr>
      <xdr:spPr>
        <a:xfrm>
          <a:off x="12954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166388</xdr:rowOff>
    </xdr:from>
    <xdr:ext cx="762000" cy="259045"/>
    <xdr:sp macro="" textlink="">
      <xdr:nvSpPr>
        <xdr:cNvPr id="435" name="テキスト ボックス 434"/>
        <xdr:cNvSpPr txBox="1"/>
      </xdr:nvSpPr>
      <xdr:spPr>
        <a:xfrm>
          <a:off x="12623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152400</xdr:rowOff>
    </xdr:from>
    <xdr:to>
      <xdr:col>24</xdr:col>
      <xdr:colOff>82550</xdr:colOff>
      <xdr:row>78</xdr:row>
      <xdr:rowOff>82550</xdr:rowOff>
    </xdr:to>
    <xdr:sp macro="" textlink="">
      <xdr:nvSpPr>
        <xdr:cNvPr id="441" name="円/楕円 440"/>
        <xdr:cNvSpPr/>
      </xdr:nvSpPr>
      <xdr:spPr>
        <a:xfrm>
          <a:off x="164592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168927</xdr:rowOff>
    </xdr:from>
    <xdr:ext cx="762000" cy="259045"/>
    <xdr:sp macro="" textlink="">
      <xdr:nvSpPr>
        <xdr:cNvPr id="442" name="公債費以外該当値テキスト"/>
        <xdr:cNvSpPr txBox="1"/>
      </xdr:nvSpPr>
      <xdr:spPr>
        <a:xfrm>
          <a:off x="165989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95250</xdr:rowOff>
    </xdr:from>
    <xdr:to>
      <xdr:col>22</xdr:col>
      <xdr:colOff>615950</xdr:colOff>
      <xdr:row>78</xdr:row>
      <xdr:rowOff>25400</xdr:rowOff>
    </xdr:to>
    <xdr:sp macro="" textlink="">
      <xdr:nvSpPr>
        <xdr:cNvPr id="443" name="円/楕円 442"/>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35577</xdr:rowOff>
    </xdr:from>
    <xdr:ext cx="736600" cy="259045"/>
    <xdr:sp macro="" textlink="">
      <xdr:nvSpPr>
        <xdr:cNvPr id="444" name="テキスト ボックス 443"/>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95250</xdr:rowOff>
    </xdr:from>
    <xdr:to>
      <xdr:col>21</xdr:col>
      <xdr:colOff>412750</xdr:colOff>
      <xdr:row>78</xdr:row>
      <xdr:rowOff>25400</xdr:rowOff>
    </xdr:to>
    <xdr:sp macro="" textlink="">
      <xdr:nvSpPr>
        <xdr:cNvPr id="445" name="円/楕円 444"/>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35577</xdr:rowOff>
    </xdr:from>
    <xdr:ext cx="762000" cy="259045"/>
    <xdr:sp macro="" textlink="">
      <xdr:nvSpPr>
        <xdr:cNvPr id="446" name="テキスト ボックス 445"/>
        <xdr:cNvSpPr txBox="1"/>
      </xdr:nvSpPr>
      <xdr:spPr>
        <a:xfrm>
          <a:off x="14401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3811</xdr:rowOff>
    </xdr:from>
    <xdr:to>
      <xdr:col>20</xdr:col>
      <xdr:colOff>209550</xdr:colOff>
      <xdr:row>76</xdr:row>
      <xdr:rowOff>105411</xdr:rowOff>
    </xdr:to>
    <xdr:sp macro="" textlink="">
      <xdr:nvSpPr>
        <xdr:cNvPr id="447" name="円/楕円 446"/>
        <xdr:cNvSpPr/>
      </xdr:nvSpPr>
      <xdr:spPr>
        <a:xfrm>
          <a:off x="13843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115587</xdr:rowOff>
    </xdr:from>
    <xdr:ext cx="762000" cy="259045"/>
    <xdr:sp macro="" textlink="">
      <xdr:nvSpPr>
        <xdr:cNvPr id="448" name="テキスト ボックス 447"/>
        <xdr:cNvSpPr txBox="1"/>
      </xdr:nvSpPr>
      <xdr:spPr>
        <a:xfrm>
          <a:off x="13512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60960</xdr:rowOff>
    </xdr:from>
    <xdr:to>
      <xdr:col>19</xdr:col>
      <xdr:colOff>6350</xdr:colOff>
      <xdr:row>75</xdr:row>
      <xdr:rowOff>162561</xdr:rowOff>
    </xdr:to>
    <xdr:sp macro="" textlink="">
      <xdr:nvSpPr>
        <xdr:cNvPr id="449" name="円/楕円 448"/>
        <xdr:cNvSpPr/>
      </xdr:nvSpPr>
      <xdr:spPr>
        <a:xfrm>
          <a:off x="12954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1287</xdr:rowOff>
    </xdr:from>
    <xdr:ext cx="762000" cy="259045"/>
    <xdr:sp macro="" textlink="">
      <xdr:nvSpPr>
        <xdr:cNvPr id="450" name="テキスト ボックス 449"/>
        <xdr:cNvSpPr txBox="1"/>
      </xdr:nvSpPr>
      <xdr:spPr>
        <a:xfrm>
          <a:off x="12623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北海道中川町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118280</xdr:rowOff>
    </xdr:from>
    <xdr:to>
      <xdr:col>4</xdr:col>
      <xdr:colOff>1117600</xdr:colOff>
      <xdr:row>14</xdr:row>
      <xdr:rowOff>155016</xdr:rowOff>
    </xdr:to>
    <xdr:cxnSp macro="">
      <xdr:nvCxnSpPr>
        <xdr:cNvPr id="47" name="直線コネクタ 46"/>
        <xdr:cNvCxnSpPr/>
      </xdr:nvCxnSpPr>
      <xdr:spPr bwMode="auto">
        <a:xfrm flipV="1">
          <a:off x="5003800" y="2566205"/>
          <a:ext cx="647700" cy="36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148267</xdr:rowOff>
    </xdr:from>
    <xdr:ext cx="762000" cy="259045"/>
    <xdr:sp macro="" textlink="">
      <xdr:nvSpPr>
        <xdr:cNvPr id="48" name="人口1人当たり決算額の推移平均値テキスト130"/>
        <xdr:cNvSpPr txBox="1"/>
      </xdr:nvSpPr>
      <xdr:spPr>
        <a:xfrm>
          <a:off x="5740400" y="293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155016</xdr:rowOff>
    </xdr:from>
    <xdr:to>
      <xdr:col>4</xdr:col>
      <xdr:colOff>469900</xdr:colOff>
      <xdr:row>15</xdr:row>
      <xdr:rowOff>22247</xdr:rowOff>
    </xdr:to>
    <xdr:cxnSp macro="">
      <xdr:nvCxnSpPr>
        <xdr:cNvPr id="50" name="直線コネクタ 49"/>
        <xdr:cNvCxnSpPr/>
      </xdr:nvCxnSpPr>
      <xdr:spPr bwMode="auto">
        <a:xfrm flipV="1">
          <a:off x="4305300" y="2602941"/>
          <a:ext cx="698500" cy="38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119928</xdr:rowOff>
    </xdr:from>
    <xdr:ext cx="736600" cy="259045"/>
    <xdr:sp macro="" textlink="">
      <xdr:nvSpPr>
        <xdr:cNvPr id="52" name="テキスト ボックス 51"/>
        <xdr:cNvSpPr txBox="1"/>
      </xdr:nvSpPr>
      <xdr:spPr>
        <a:xfrm>
          <a:off x="4622800" y="308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22247</xdr:rowOff>
    </xdr:from>
    <xdr:to>
      <xdr:col>3</xdr:col>
      <xdr:colOff>904875</xdr:colOff>
      <xdr:row>15</xdr:row>
      <xdr:rowOff>64472</xdr:rowOff>
    </xdr:to>
    <xdr:cxnSp macro="">
      <xdr:nvCxnSpPr>
        <xdr:cNvPr id="53" name="直線コネクタ 52"/>
        <xdr:cNvCxnSpPr/>
      </xdr:nvCxnSpPr>
      <xdr:spPr bwMode="auto">
        <a:xfrm flipV="1">
          <a:off x="3606800" y="2641622"/>
          <a:ext cx="698500" cy="42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20701</xdr:rowOff>
    </xdr:from>
    <xdr:to>
      <xdr:col>3</xdr:col>
      <xdr:colOff>955675</xdr:colOff>
      <xdr:row>17</xdr:row>
      <xdr:rowOff>122301</xdr:rowOff>
    </xdr:to>
    <xdr:sp macro="" textlink="">
      <xdr:nvSpPr>
        <xdr:cNvPr id="54" name="フローチャート : 判断 53"/>
        <xdr:cNvSpPr/>
      </xdr:nvSpPr>
      <xdr:spPr bwMode="auto">
        <a:xfrm>
          <a:off x="4254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107078</xdr:rowOff>
    </xdr:from>
    <xdr:ext cx="762000" cy="259045"/>
    <xdr:sp macro="" textlink="">
      <xdr:nvSpPr>
        <xdr:cNvPr id="55" name="テキスト ボックス 54"/>
        <xdr:cNvSpPr txBox="1"/>
      </xdr:nvSpPr>
      <xdr:spPr>
        <a:xfrm>
          <a:off x="39243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64472</xdr:rowOff>
    </xdr:from>
    <xdr:to>
      <xdr:col>3</xdr:col>
      <xdr:colOff>206375</xdr:colOff>
      <xdr:row>15</xdr:row>
      <xdr:rowOff>101201</xdr:rowOff>
    </xdr:to>
    <xdr:cxnSp macro="">
      <xdr:nvCxnSpPr>
        <xdr:cNvPr id="56" name="直線コネクタ 55"/>
        <xdr:cNvCxnSpPr/>
      </xdr:nvCxnSpPr>
      <xdr:spPr bwMode="auto">
        <a:xfrm flipV="1">
          <a:off x="2908300" y="2683847"/>
          <a:ext cx="698500" cy="36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29489</xdr:rowOff>
    </xdr:from>
    <xdr:to>
      <xdr:col>3</xdr:col>
      <xdr:colOff>257175</xdr:colOff>
      <xdr:row>17</xdr:row>
      <xdr:rowOff>131089</xdr:rowOff>
    </xdr:to>
    <xdr:sp macro="" textlink="">
      <xdr:nvSpPr>
        <xdr:cNvPr id="57" name="フローチャート : 判断 56"/>
        <xdr:cNvSpPr/>
      </xdr:nvSpPr>
      <xdr:spPr bwMode="auto">
        <a:xfrm>
          <a:off x="35560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115866</xdr:rowOff>
    </xdr:from>
    <xdr:ext cx="762000" cy="259045"/>
    <xdr:sp macro="" textlink="">
      <xdr:nvSpPr>
        <xdr:cNvPr id="58" name="テキスト ボックス 57"/>
        <xdr:cNvSpPr txBox="1"/>
      </xdr:nvSpPr>
      <xdr:spPr>
        <a:xfrm>
          <a:off x="3225800" y="30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34328</xdr:rowOff>
    </xdr:from>
    <xdr:to>
      <xdr:col>2</xdr:col>
      <xdr:colOff>692150</xdr:colOff>
      <xdr:row>17</xdr:row>
      <xdr:rowOff>135928</xdr:rowOff>
    </xdr:to>
    <xdr:sp macro="" textlink="">
      <xdr:nvSpPr>
        <xdr:cNvPr id="59" name="フローチャート : 判断 58"/>
        <xdr:cNvSpPr/>
      </xdr:nvSpPr>
      <xdr:spPr bwMode="auto">
        <a:xfrm>
          <a:off x="2857500" y="2996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120705</xdr:rowOff>
    </xdr:from>
    <xdr:ext cx="762000" cy="259045"/>
    <xdr:sp macro="" textlink="">
      <xdr:nvSpPr>
        <xdr:cNvPr id="60" name="テキスト ボックス 59"/>
        <xdr:cNvSpPr txBox="1"/>
      </xdr:nvSpPr>
      <xdr:spPr>
        <a:xfrm>
          <a:off x="2527300" y="308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67480</xdr:rowOff>
    </xdr:from>
    <xdr:to>
      <xdr:col>5</xdr:col>
      <xdr:colOff>34925</xdr:colOff>
      <xdr:row>14</xdr:row>
      <xdr:rowOff>169080</xdr:rowOff>
    </xdr:to>
    <xdr:sp macro="" textlink="">
      <xdr:nvSpPr>
        <xdr:cNvPr id="66" name="円/楕円 65"/>
        <xdr:cNvSpPr/>
      </xdr:nvSpPr>
      <xdr:spPr bwMode="auto">
        <a:xfrm>
          <a:off x="5600700" y="2515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84007</xdr:rowOff>
    </xdr:from>
    <xdr:ext cx="762000" cy="259045"/>
    <xdr:sp macro="" textlink="">
      <xdr:nvSpPr>
        <xdr:cNvPr id="67" name="人口1人当たり決算額の推移該当値テキスト130"/>
        <xdr:cNvSpPr txBox="1"/>
      </xdr:nvSpPr>
      <xdr:spPr>
        <a:xfrm>
          <a:off x="5740400" y="236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399,648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104216</xdr:rowOff>
    </xdr:from>
    <xdr:to>
      <xdr:col>4</xdr:col>
      <xdr:colOff>520700</xdr:colOff>
      <xdr:row>15</xdr:row>
      <xdr:rowOff>34366</xdr:rowOff>
    </xdr:to>
    <xdr:sp macro="" textlink="">
      <xdr:nvSpPr>
        <xdr:cNvPr id="68" name="円/楕円 67"/>
        <xdr:cNvSpPr/>
      </xdr:nvSpPr>
      <xdr:spPr bwMode="auto">
        <a:xfrm>
          <a:off x="4953000" y="2552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44543</xdr:rowOff>
    </xdr:from>
    <xdr:ext cx="736600" cy="259045"/>
    <xdr:sp macro="" textlink="">
      <xdr:nvSpPr>
        <xdr:cNvPr id="69" name="テキスト ボックス 68"/>
        <xdr:cNvSpPr txBox="1"/>
      </xdr:nvSpPr>
      <xdr:spPr>
        <a:xfrm>
          <a:off x="4622800" y="2321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383,578</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142897</xdr:rowOff>
    </xdr:from>
    <xdr:to>
      <xdr:col>3</xdr:col>
      <xdr:colOff>955675</xdr:colOff>
      <xdr:row>15</xdr:row>
      <xdr:rowOff>73047</xdr:rowOff>
    </xdr:to>
    <xdr:sp macro="" textlink="">
      <xdr:nvSpPr>
        <xdr:cNvPr id="70" name="円/楕円 69"/>
        <xdr:cNvSpPr/>
      </xdr:nvSpPr>
      <xdr:spPr bwMode="auto">
        <a:xfrm>
          <a:off x="4254500" y="2590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83224</xdr:rowOff>
    </xdr:from>
    <xdr:ext cx="762000" cy="259045"/>
    <xdr:sp macro="" textlink="">
      <xdr:nvSpPr>
        <xdr:cNvPr id="71" name="テキスト ボックス 70"/>
        <xdr:cNvSpPr txBox="1"/>
      </xdr:nvSpPr>
      <xdr:spPr>
        <a:xfrm>
          <a:off x="3924300" y="235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366,657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13672</xdr:rowOff>
    </xdr:from>
    <xdr:to>
      <xdr:col>3</xdr:col>
      <xdr:colOff>257175</xdr:colOff>
      <xdr:row>15</xdr:row>
      <xdr:rowOff>115272</xdr:rowOff>
    </xdr:to>
    <xdr:sp macro="" textlink="">
      <xdr:nvSpPr>
        <xdr:cNvPr id="72" name="円/楕円 71"/>
        <xdr:cNvSpPr/>
      </xdr:nvSpPr>
      <xdr:spPr bwMode="auto">
        <a:xfrm>
          <a:off x="3556000" y="2633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125449</xdr:rowOff>
    </xdr:from>
    <xdr:ext cx="762000" cy="259045"/>
    <xdr:sp macro="" textlink="">
      <xdr:nvSpPr>
        <xdr:cNvPr id="73" name="テキスト ボックス 72"/>
        <xdr:cNvSpPr txBox="1"/>
      </xdr:nvSpPr>
      <xdr:spPr>
        <a:xfrm>
          <a:off x="3225800" y="240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348,186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50401</xdr:rowOff>
    </xdr:from>
    <xdr:to>
      <xdr:col>2</xdr:col>
      <xdr:colOff>692150</xdr:colOff>
      <xdr:row>15</xdr:row>
      <xdr:rowOff>152001</xdr:rowOff>
    </xdr:to>
    <xdr:sp macro="" textlink="">
      <xdr:nvSpPr>
        <xdr:cNvPr id="74" name="円/楕円 73"/>
        <xdr:cNvSpPr/>
      </xdr:nvSpPr>
      <xdr:spPr bwMode="auto">
        <a:xfrm>
          <a:off x="2857500" y="2669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162178</xdr:rowOff>
    </xdr:from>
    <xdr:ext cx="762000" cy="259045"/>
    <xdr:sp macro="" textlink="">
      <xdr:nvSpPr>
        <xdr:cNvPr id="75" name="テキスト ボックス 74"/>
        <xdr:cNvSpPr txBox="1"/>
      </xdr:nvSpPr>
      <xdr:spPr>
        <a:xfrm>
          <a:off x="2527300" y="2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332,119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112587</xdr:rowOff>
    </xdr:from>
    <xdr:to>
      <xdr:col>4</xdr:col>
      <xdr:colOff>1117600</xdr:colOff>
      <xdr:row>33</xdr:row>
      <xdr:rowOff>155553</xdr:rowOff>
    </xdr:to>
    <xdr:cxnSp macro="">
      <xdr:nvCxnSpPr>
        <xdr:cNvPr id="110" name="直線コネクタ 109"/>
        <xdr:cNvCxnSpPr/>
      </xdr:nvCxnSpPr>
      <xdr:spPr bwMode="auto">
        <a:xfrm flipV="1">
          <a:off x="5003800" y="6037137"/>
          <a:ext cx="647700" cy="42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263150</xdr:rowOff>
    </xdr:from>
    <xdr:ext cx="762000" cy="259045"/>
    <xdr:sp macro="" textlink="">
      <xdr:nvSpPr>
        <xdr:cNvPr id="111" name="人口1人当たり決算額の推移平均値テキスト445"/>
        <xdr:cNvSpPr txBox="1"/>
      </xdr:nvSpPr>
      <xdr:spPr>
        <a:xfrm>
          <a:off x="5740400" y="6873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155553</xdr:rowOff>
    </xdr:from>
    <xdr:to>
      <xdr:col>4</xdr:col>
      <xdr:colOff>469900</xdr:colOff>
      <xdr:row>33</xdr:row>
      <xdr:rowOff>250847</xdr:rowOff>
    </xdr:to>
    <xdr:cxnSp macro="">
      <xdr:nvCxnSpPr>
        <xdr:cNvPr id="113" name="直線コネクタ 112"/>
        <xdr:cNvCxnSpPr/>
      </xdr:nvCxnSpPr>
      <xdr:spPr bwMode="auto">
        <a:xfrm flipV="1">
          <a:off x="4305300" y="6080103"/>
          <a:ext cx="698500" cy="95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10841</xdr:rowOff>
    </xdr:from>
    <xdr:ext cx="736600" cy="259045"/>
    <xdr:sp macro="" textlink="">
      <xdr:nvSpPr>
        <xdr:cNvPr id="115" name="テキスト ボックス 114"/>
        <xdr:cNvSpPr txBox="1"/>
      </xdr:nvSpPr>
      <xdr:spPr>
        <a:xfrm>
          <a:off x="4622800" y="6964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250847</xdr:rowOff>
    </xdr:from>
    <xdr:to>
      <xdr:col>3</xdr:col>
      <xdr:colOff>904875</xdr:colOff>
      <xdr:row>33</xdr:row>
      <xdr:rowOff>310424</xdr:rowOff>
    </xdr:to>
    <xdr:cxnSp macro="">
      <xdr:nvCxnSpPr>
        <xdr:cNvPr id="116" name="直線コネクタ 115"/>
        <xdr:cNvCxnSpPr/>
      </xdr:nvCxnSpPr>
      <xdr:spPr bwMode="auto">
        <a:xfrm flipV="1">
          <a:off x="3606800" y="6175397"/>
          <a:ext cx="698500" cy="59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269618</xdr:rowOff>
    </xdr:from>
    <xdr:to>
      <xdr:col>3</xdr:col>
      <xdr:colOff>955675</xdr:colOff>
      <xdr:row>36</xdr:row>
      <xdr:rowOff>28318</xdr:rowOff>
    </xdr:to>
    <xdr:sp macro="" textlink="">
      <xdr:nvSpPr>
        <xdr:cNvPr id="117" name="フローチャート : 判断 116"/>
        <xdr:cNvSpPr/>
      </xdr:nvSpPr>
      <xdr:spPr bwMode="auto">
        <a:xfrm>
          <a:off x="42545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13095</xdr:rowOff>
    </xdr:from>
    <xdr:ext cx="762000" cy="259045"/>
    <xdr:sp macro="" textlink="">
      <xdr:nvSpPr>
        <xdr:cNvPr id="118" name="テキスト ボックス 117"/>
        <xdr:cNvSpPr txBox="1"/>
      </xdr:nvSpPr>
      <xdr:spPr>
        <a:xfrm>
          <a:off x="3924300" y="696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310424</xdr:rowOff>
    </xdr:from>
    <xdr:to>
      <xdr:col>3</xdr:col>
      <xdr:colOff>206375</xdr:colOff>
      <xdr:row>33</xdr:row>
      <xdr:rowOff>337464</xdr:rowOff>
    </xdr:to>
    <xdr:cxnSp macro="">
      <xdr:nvCxnSpPr>
        <xdr:cNvPr id="119" name="直線コネクタ 118"/>
        <xdr:cNvCxnSpPr/>
      </xdr:nvCxnSpPr>
      <xdr:spPr bwMode="auto">
        <a:xfrm flipV="1">
          <a:off x="2908300" y="6234974"/>
          <a:ext cx="698500" cy="27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205849</xdr:rowOff>
    </xdr:from>
    <xdr:to>
      <xdr:col>3</xdr:col>
      <xdr:colOff>257175</xdr:colOff>
      <xdr:row>35</xdr:row>
      <xdr:rowOff>307449</xdr:rowOff>
    </xdr:to>
    <xdr:sp macro="" textlink="">
      <xdr:nvSpPr>
        <xdr:cNvPr id="120" name="フローチャート : 判断 119"/>
        <xdr:cNvSpPr/>
      </xdr:nvSpPr>
      <xdr:spPr bwMode="auto">
        <a:xfrm>
          <a:off x="3556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292226</xdr:rowOff>
    </xdr:from>
    <xdr:ext cx="762000" cy="259045"/>
    <xdr:sp macro="" textlink="">
      <xdr:nvSpPr>
        <xdr:cNvPr id="121" name="テキスト ボックス 120"/>
        <xdr:cNvSpPr txBox="1"/>
      </xdr:nvSpPr>
      <xdr:spPr>
        <a:xfrm>
          <a:off x="3225800" y="690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195573</xdr:rowOff>
    </xdr:from>
    <xdr:to>
      <xdr:col>2</xdr:col>
      <xdr:colOff>692150</xdr:colOff>
      <xdr:row>35</xdr:row>
      <xdr:rowOff>297173</xdr:rowOff>
    </xdr:to>
    <xdr:sp macro="" textlink="">
      <xdr:nvSpPr>
        <xdr:cNvPr id="122" name="フローチャート : 判断 121"/>
        <xdr:cNvSpPr/>
      </xdr:nvSpPr>
      <xdr:spPr bwMode="auto">
        <a:xfrm>
          <a:off x="2857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281950</xdr:rowOff>
    </xdr:from>
    <xdr:ext cx="762000" cy="259045"/>
    <xdr:sp macro="" textlink="">
      <xdr:nvSpPr>
        <xdr:cNvPr id="123" name="テキスト ボックス 122"/>
        <xdr:cNvSpPr txBox="1"/>
      </xdr:nvSpPr>
      <xdr:spPr>
        <a:xfrm>
          <a:off x="2527300" y="689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61787</xdr:rowOff>
    </xdr:from>
    <xdr:to>
      <xdr:col>5</xdr:col>
      <xdr:colOff>34925</xdr:colOff>
      <xdr:row>33</xdr:row>
      <xdr:rowOff>163387</xdr:rowOff>
    </xdr:to>
    <xdr:sp macro="" textlink="">
      <xdr:nvSpPr>
        <xdr:cNvPr id="129" name="円/楕円 128"/>
        <xdr:cNvSpPr/>
      </xdr:nvSpPr>
      <xdr:spPr bwMode="auto">
        <a:xfrm>
          <a:off x="5600700" y="5986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8464</xdr:rowOff>
    </xdr:from>
    <xdr:ext cx="762000" cy="259045"/>
    <xdr:sp macro="" textlink="">
      <xdr:nvSpPr>
        <xdr:cNvPr id="130" name="人口1人当たり決算額の推移該当値テキスト445"/>
        <xdr:cNvSpPr txBox="1"/>
      </xdr:nvSpPr>
      <xdr:spPr>
        <a:xfrm>
          <a:off x="5740400" y="593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114,574</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104753</xdr:rowOff>
    </xdr:from>
    <xdr:to>
      <xdr:col>4</xdr:col>
      <xdr:colOff>520700</xdr:colOff>
      <xdr:row>33</xdr:row>
      <xdr:rowOff>206353</xdr:rowOff>
    </xdr:to>
    <xdr:sp macro="" textlink="">
      <xdr:nvSpPr>
        <xdr:cNvPr id="131" name="円/楕円 130"/>
        <xdr:cNvSpPr/>
      </xdr:nvSpPr>
      <xdr:spPr bwMode="auto">
        <a:xfrm>
          <a:off x="4953000" y="6029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45080</xdr:rowOff>
    </xdr:from>
    <xdr:ext cx="736600" cy="259045"/>
    <xdr:sp macro="" textlink="">
      <xdr:nvSpPr>
        <xdr:cNvPr id="132" name="テキスト ボックス 131"/>
        <xdr:cNvSpPr txBox="1"/>
      </xdr:nvSpPr>
      <xdr:spPr>
        <a:xfrm>
          <a:off x="4622800" y="5798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110,627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200047</xdr:rowOff>
    </xdr:from>
    <xdr:to>
      <xdr:col>3</xdr:col>
      <xdr:colOff>955675</xdr:colOff>
      <xdr:row>33</xdr:row>
      <xdr:rowOff>301647</xdr:rowOff>
    </xdr:to>
    <xdr:sp macro="" textlink="">
      <xdr:nvSpPr>
        <xdr:cNvPr id="133" name="円/楕円 132"/>
        <xdr:cNvSpPr/>
      </xdr:nvSpPr>
      <xdr:spPr bwMode="auto">
        <a:xfrm>
          <a:off x="4254500" y="6124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140374</xdr:rowOff>
    </xdr:from>
    <xdr:ext cx="762000" cy="259045"/>
    <xdr:sp macro="" textlink="">
      <xdr:nvSpPr>
        <xdr:cNvPr id="134" name="テキスト ボックス 133"/>
        <xdr:cNvSpPr txBox="1"/>
      </xdr:nvSpPr>
      <xdr:spPr>
        <a:xfrm>
          <a:off x="3924300" y="589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101,873</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259624</xdr:rowOff>
    </xdr:from>
    <xdr:to>
      <xdr:col>3</xdr:col>
      <xdr:colOff>257175</xdr:colOff>
      <xdr:row>34</xdr:row>
      <xdr:rowOff>18324</xdr:rowOff>
    </xdr:to>
    <xdr:sp macro="" textlink="">
      <xdr:nvSpPr>
        <xdr:cNvPr id="135" name="円/楕円 134"/>
        <xdr:cNvSpPr/>
      </xdr:nvSpPr>
      <xdr:spPr bwMode="auto">
        <a:xfrm>
          <a:off x="3556000" y="6184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28501</xdr:rowOff>
    </xdr:from>
    <xdr:ext cx="762000" cy="259045"/>
    <xdr:sp macro="" textlink="">
      <xdr:nvSpPr>
        <xdr:cNvPr id="136" name="テキスト ボックス 135"/>
        <xdr:cNvSpPr txBox="1"/>
      </xdr:nvSpPr>
      <xdr:spPr>
        <a:xfrm>
          <a:off x="3225800" y="595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96,400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286664</xdr:rowOff>
    </xdr:from>
    <xdr:to>
      <xdr:col>2</xdr:col>
      <xdr:colOff>692150</xdr:colOff>
      <xdr:row>34</xdr:row>
      <xdr:rowOff>45364</xdr:rowOff>
    </xdr:to>
    <xdr:sp macro="" textlink="">
      <xdr:nvSpPr>
        <xdr:cNvPr id="137" name="円/楕円 136"/>
        <xdr:cNvSpPr/>
      </xdr:nvSpPr>
      <xdr:spPr bwMode="auto">
        <a:xfrm>
          <a:off x="2857500" y="6211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55541</xdr:rowOff>
    </xdr:from>
    <xdr:ext cx="762000" cy="259045"/>
    <xdr:sp macro="" textlink="">
      <xdr:nvSpPr>
        <xdr:cNvPr id="138" name="テキスト ボックス 137"/>
        <xdr:cNvSpPr txBox="1"/>
      </xdr:nvSpPr>
      <xdr:spPr>
        <a:xfrm>
          <a:off x="2527300" y="598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1,632
1,628
594.74
4,142,151
3,986,729
141,222
2,275,275
5,718,803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156156</xdr:rowOff>
    </xdr:from>
    <xdr:to>
      <xdr:col>6</xdr:col>
      <xdr:colOff>511175</xdr:colOff>
      <xdr:row>36</xdr:row>
      <xdr:rowOff>8281</xdr:rowOff>
    </xdr:to>
    <xdr:cxnSp macro="">
      <xdr:nvCxnSpPr>
        <xdr:cNvPr id="63" name="直線コネクタ 62"/>
        <xdr:cNvCxnSpPr/>
      </xdr:nvCxnSpPr>
      <xdr:spPr>
        <a:xfrm flipV="1">
          <a:off x="3797300" y="6156906"/>
          <a:ext cx="838200" cy="2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1050</xdr:rowOff>
    </xdr:from>
    <xdr:ext cx="599010" cy="259045"/>
    <xdr:sp macro="" textlink="">
      <xdr:nvSpPr>
        <xdr:cNvPr id="64" name="人件費平均値テキスト"/>
        <xdr:cNvSpPr txBox="1"/>
      </xdr:nvSpPr>
      <xdr:spPr>
        <a:xfrm>
          <a:off x="4686300" y="65161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8281</xdr:rowOff>
    </xdr:from>
    <xdr:to>
      <xdr:col>5</xdr:col>
      <xdr:colOff>358775</xdr:colOff>
      <xdr:row>36</xdr:row>
      <xdr:rowOff>37921</xdr:rowOff>
    </xdr:to>
    <xdr:cxnSp macro="">
      <xdr:nvCxnSpPr>
        <xdr:cNvPr id="66" name="直線コネクタ 65"/>
        <xdr:cNvCxnSpPr/>
      </xdr:nvCxnSpPr>
      <xdr:spPr>
        <a:xfrm flipV="1">
          <a:off x="2908300" y="6180481"/>
          <a:ext cx="889000" cy="2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151870</xdr:rowOff>
    </xdr:from>
    <xdr:ext cx="599010" cy="259045"/>
    <xdr:sp macro="" textlink="">
      <xdr:nvSpPr>
        <xdr:cNvPr id="68" name="テキスト ボックス 67"/>
        <xdr:cNvSpPr txBox="1"/>
      </xdr:nvSpPr>
      <xdr:spPr>
        <a:xfrm>
          <a:off x="3497794"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37921</xdr:rowOff>
    </xdr:from>
    <xdr:to>
      <xdr:col>4</xdr:col>
      <xdr:colOff>155575</xdr:colOff>
      <xdr:row>36</xdr:row>
      <xdr:rowOff>64353</xdr:rowOff>
    </xdr:to>
    <xdr:cxnSp macro="">
      <xdr:nvCxnSpPr>
        <xdr:cNvPr id="69" name="直線コネクタ 68"/>
        <xdr:cNvCxnSpPr/>
      </xdr:nvCxnSpPr>
      <xdr:spPr>
        <a:xfrm flipV="1">
          <a:off x="2019300" y="6210121"/>
          <a:ext cx="889000" cy="2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35296</xdr:rowOff>
    </xdr:from>
    <xdr:to>
      <xdr:col>4</xdr:col>
      <xdr:colOff>206375</xdr:colOff>
      <xdr:row>38</xdr:row>
      <xdr:rowOff>136896</xdr:rowOff>
    </xdr:to>
    <xdr:sp macro="" textlink="">
      <xdr:nvSpPr>
        <xdr:cNvPr id="70" name="フローチャート : 判断 69"/>
        <xdr:cNvSpPr/>
      </xdr:nvSpPr>
      <xdr:spPr>
        <a:xfrm>
          <a:off x="2857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128023</xdr:rowOff>
    </xdr:from>
    <xdr:ext cx="599010" cy="259045"/>
    <xdr:sp macro="" textlink="">
      <xdr:nvSpPr>
        <xdr:cNvPr id="71" name="テキスト ボックス 70"/>
        <xdr:cNvSpPr txBox="1"/>
      </xdr:nvSpPr>
      <xdr:spPr>
        <a:xfrm>
          <a:off x="2608794"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64353</xdr:rowOff>
    </xdr:from>
    <xdr:to>
      <xdr:col>2</xdr:col>
      <xdr:colOff>638175</xdr:colOff>
      <xdr:row>36</xdr:row>
      <xdr:rowOff>101782</xdr:rowOff>
    </xdr:to>
    <xdr:cxnSp macro="">
      <xdr:nvCxnSpPr>
        <xdr:cNvPr id="72" name="直線コネクタ 71"/>
        <xdr:cNvCxnSpPr/>
      </xdr:nvCxnSpPr>
      <xdr:spPr>
        <a:xfrm flipV="1">
          <a:off x="1130300" y="6236553"/>
          <a:ext cx="889000" cy="3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36952</xdr:rowOff>
    </xdr:from>
    <xdr:to>
      <xdr:col>3</xdr:col>
      <xdr:colOff>3175</xdr:colOff>
      <xdr:row>38</xdr:row>
      <xdr:rowOff>138552</xdr:rowOff>
    </xdr:to>
    <xdr:sp macro="" textlink="">
      <xdr:nvSpPr>
        <xdr:cNvPr id="73" name="フローチャート : 判断 72"/>
        <xdr:cNvSpPr/>
      </xdr:nvSpPr>
      <xdr:spPr>
        <a:xfrm>
          <a:off x="1968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129679</xdr:rowOff>
    </xdr:from>
    <xdr:ext cx="599010" cy="259045"/>
    <xdr:sp macro="" textlink="">
      <xdr:nvSpPr>
        <xdr:cNvPr id="74" name="テキスト ボックス 73"/>
        <xdr:cNvSpPr txBox="1"/>
      </xdr:nvSpPr>
      <xdr:spPr>
        <a:xfrm>
          <a:off x="1719794" y="664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41015</xdr:rowOff>
    </xdr:from>
    <xdr:to>
      <xdr:col>1</xdr:col>
      <xdr:colOff>485775</xdr:colOff>
      <xdr:row>38</xdr:row>
      <xdr:rowOff>142615</xdr:rowOff>
    </xdr:to>
    <xdr:sp macro="" textlink="">
      <xdr:nvSpPr>
        <xdr:cNvPr id="75" name="フローチャート : 判断 74"/>
        <xdr:cNvSpPr/>
      </xdr:nvSpPr>
      <xdr:spPr>
        <a:xfrm>
          <a:off x="1079500" y="655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133742</xdr:rowOff>
    </xdr:from>
    <xdr:ext cx="599010" cy="259045"/>
    <xdr:sp macro="" textlink="">
      <xdr:nvSpPr>
        <xdr:cNvPr id="76" name="テキスト ボックス 75"/>
        <xdr:cNvSpPr txBox="1"/>
      </xdr:nvSpPr>
      <xdr:spPr>
        <a:xfrm>
          <a:off x="830794" y="664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105356</xdr:rowOff>
    </xdr:from>
    <xdr:to>
      <xdr:col>6</xdr:col>
      <xdr:colOff>561975</xdr:colOff>
      <xdr:row>36</xdr:row>
      <xdr:rowOff>35506</xdr:rowOff>
    </xdr:to>
    <xdr:sp macro="" textlink="">
      <xdr:nvSpPr>
        <xdr:cNvPr id="82" name="円/楕円 81"/>
        <xdr:cNvSpPr/>
      </xdr:nvSpPr>
      <xdr:spPr>
        <a:xfrm>
          <a:off x="4584700" y="610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128233</xdr:rowOff>
    </xdr:from>
    <xdr:ext cx="599010" cy="259045"/>
    <xdr:sp macro="" textlink="">
      <xdr:nvSpPr>
        <xdr:cNvPr id="83" name="人件費該当値テキスト"/>
        <xdr:cNvSpPr txBox="1"/>
      </xdr:nvSpPr>
      <xdr:spPr>
        <a:xfrm>
          <a:off x="4686300" y="595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292,461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128931</xdr:rowOff>
    </xdr:from>
    <xdr:to>
      <xdr:col>5</xdr:col>
      <xdr:colOff>409575</xdr:colOff>
      <xdr:row>36</xdr:row>
      <xdr:rowOff>59081</xdr:rowOff>
    </xdr:to>
    <xdr:sp macro="" textlink="">
      <xdr:nvSpPr>
        <xdr:cNvPr id="84" name="円/楕円 83"/>
        <xdr:cNvSpPr/>
      </xdr:nvSpPr>
      <xdr:spPr>
        <a:xfrm>
          <a:off x="3746500" y="612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75608</xdr:rowOff>
    </xdr:from>
    <xdr:ext cx="599010" cy="259045"/>
    <xdr:sp macro="" textlink="">
      <xdr:nvSpPr>
        <xdr:cNvPr id="85" name="テキスト ボックス 84"/>
        <xdr:cNvSpPr txBox="1"/>
      </xdr:nvSpPr>
      <xdr:spPr>
        <a:xfrm>
          <a:off x="3497794" y="590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285,242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158571</xdr:rowOff>
    </xdr:from>
    <xdr:to>
      <xdr:col>4</xdr:col>
      <xdr:colOff>206375</xdr:colOff>
      <xdr:row>36</xdr:row>
      <xdr:rowOff>88721</xdr:rowOff>
    </xdr:to>
    <xdr:sp macro="" textlink="">
      <xdr:nvSpPr>
        <xdr:cNvPr id="86" name="円/楕円 85"/>
        <xdr:cNvSpPr/>
      </xdr:nvSpPr>
      <xdr:spPr>
        <a:xfrm>
          <a:off x="2857500" y="61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105248</xdr:rowOff>
    </xdr:from>
    <xdr:ext cx="599010" cy="259045"/>
    <xdr:sp macro="" textlink="">
      <xdr:nvSpPr>
        <xdr:cNvPr id="87" name="テキスト ボックス 86"/>
        <xdr:cNvSpPr txBox="1"/>
      </xdr:nvSpPr>
      <xdr:spPr>
        <a:xfrm>
          <a:off x="2608794" y="593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276,166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13553</xdr:rowOff>
    </xdr:from>
    <xdr:to>
      <xdr:col>3</xdr:col>
      <xdr:colOff>3175</xdr:colOff>
      <xdr:row>36</xdr:row>
      <xdr:rowOff>115153</xdr:rowOff>
    </xdr:to>
    <xdr:sp macro="" textlink="">
      <xdr:nvSpPr>
        <xdr:cNvPr id="88" name="円/楕円 87"/>
        <xdr:cNvSpPr/>
      </xdr:nvSpPr>
      <xdr:spPr>
        <a:xfrm>
          <a:off x="1968500" y="618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131680</xdr:rowOff>
    </xdr:from>
    <xdr:ext cx="599010" cy="259045"/>
    <xdr:sp macro="" textlink="">
      <xdr:nvSpPr>
        <xdr:cNvPr id="89" name="テキスト ボックス 88"/>
        <xdr:cNvSpPr txBox="1"/>
      </xdr:nvSpPr>
      <xdr:spPr>
        <a:xfrm>
          <a:off x="1719794" y="596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268,072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50982</xdr:rowOff>
    </xdr:from>
    <xdr:to>
      <xdr:col>1</xdr:col>
      <xdr:colOff>485775</xdr:colOff>
      <xdr:row>36</xdr:row>
      <xdr:rowOff>152582</xdr:rowOff>
    </xdr:to>
    <xdr:sp macro="" textlink="">
      <xdr:nvSpPr>
        <xdr:cNvPr id="90" name="円/楕円 89"/>
        <xdr:cNvSpPr/>
      </xdr:nvSpPr>
      <xdr:spPr>
        <a:xfrm>
          <a:off x="1079500" y="62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169109</xdr:rowOff>
    </xdr:from>
    <xdr:ext cx="599010" cy="259045"/>
    <xdr:sp macro="" textlink="">
      <xdr:nvSpPr>
        <xdr:cNvPr id="91" name="テキスト ボックス 90"/>
        <xdr:cNvSpPr txBox="1"/>
      </xdr:nvSpPr>
      <xdr:spPr>
        <a:xfrm>
          <a:off x="830794" y="599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256,611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131270</xdr:rowOff>
    </xdr:from>
    <xdr:to>
      <xdr:col>6</xdr:col>
      <xdr:colOff>511175</xdr:colOff>
      <xdr:row>55</xdr:row>
      <xdr:rowOff>152595</xdr:rowOff>
    </xdr:to>
    <xdr:cxnSp macro="">
      <xdr:nvCxnSpPr>
        <xdr:cNvPr id="122" name="直線コネクタ 121"/>
        <xdr:cNvCxnSpPr/>
      </xdr:nvCxnSpPr>
      <xdr:spPr>
        <a:xfrm flipV="1">
          <a:off x="3797300" y="9561020"/>
          <a:ext cx="8382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90141</xdr:rowOff>
    </xdr:from>
    <xdr:ext cx="599010" cy="259045"/>
    <xdr:sp macro="" textlink="">
      <xdr:nvSpPr>
        <xdr:cNvPr id="123" name="物件費平均値テキスト"/>
        <xdr:cNvSpPr txBox="1"/>
      </xdr:nvSpPr>
      <xdr:spPr>
        <a:xfrm>
          <a:off x="4686300" y="9862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152595</xdr:rowOff>
    </xdr:from>
    <xdr:to>
      <xdr:col>5</xdr:col>
      <xdr:colOff>358775</xdr:colOff>
      <xdr:row>56</xdr:row>
      <xdr:rowOff>7255</xdr:rowOff>
    </xdr:to>
    <xdr:cxnSp macro="">
      <xdr:nvCxnSpPr>
        <xdr:cNvPr id="125" name="直線コネクタ 124"/>
        <xdr:cNvCxnSpPr/>
      </xdr:nvCxnSpPr>
      <xdr:spPr>
        <a:xfrm flipV="1">
          <a:off x="2908300" y="9582345"/>
          <a:ext cx="889000" cy="2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44265</xdr:rowOff>
    </xdr:from>
    <xdr:ext cx="599010" cy="259045"/>
    <xdr:sp macro="" textlink="">
      <xdr:nvSpPr>
        <xdr:cNvPr id="127" name="テキスト ボックス 126"/>
        <xdr:cNvSpPr txBox="1"/>
      </xdr:nvSpPr>
      <xdr:spPr>
        <a:xfrm>
          <a:off x="3497794"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7255</xdr:rowOff>
    </xdr:from>
    <xdr:to>
      <xdr:col>4</xdr:col>
      <xdr:colOff>155575</xdr:colOff>
      <xdr:row>56</xdr:row>
      <xdr:rowOff>100761</xdr:rowOff>
    </xdr:to>
    <xdr:cxnSp macro="">
      <xdr:nvCxnSpPr>
        <xdr:cNvPr id="128" name="直線コネクタ 127"/>
        <xdr:cNvCxnSpPr/>
      </xdr:nvCxnSpPr>
      <xdr:spPr>
        <a:xfrm flipV="1">
          <a:off x="2019300" y="9608455"/>
          <a:ext cx="889000" cy="9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109118</xdr:rowOff>
    </xdr:from>
    <xdr:to>
      <xdr:col>4</xdr:col>
      <xdr:colOff>206375</xdr:colOff>
      <xdr:row>58</xdr:row>
      <xdr:rowOff>39268</xdr:rowOff>
    </xdr:to>
    <xdr:sp macro="" textlink="">
      <xdr:nvSpPr>
        <xdr:cNvPr id="129" name="フローチャート : 判断 128"/>
        <xdr:cNvSpPr/>
      </xdr:nvSpPr>
      <xdr:spPr>
        <a:xfrm>
          <a:off x="2857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30395</xdr:rowOff>
    </xdr:from>
    <xdr:ext cx="599010" cy="259045"/>
    <xdr:sp macro="" textlink="">
      <xdr:nvSpPr>
        <xdr:cNvPr id="130" name="テキスト ボックス 129"/>
        <xdr:cNvSpPr txBox="1"/>
      </xdr:nvSpPr>
      <xdr:spPr>
        <a:xfrm>
          <a:off x="2608794"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100761</xdr:rowOff>
    </xdr:from>
    <xdr:to>
      <xdr:col>2</xdr:col>
      <xdr:colOff>638175</xdr:colOff>
      <xdr:row>57</xdr:row>
      <xdr:rowOff>7117</xdr:rowOff>
    </xdr:to>
    <xdr:cxnSp macro="">
      <xdr:nvCxnSpPr>
        <xdr:cNvPr id="131" name="直線コネクタ 130"/>
        <xdr:cNvCxnSpPr/>
      </xdr:nvCxnSpPr>
      <xdr:spPr>
        <a:xfrm flipV="1">
          <a:off x="1130300" y="9701961"/>
          <a:ext cx="889000" cy="7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60794</xdr:rowOff>
    </xdr:from>
    <xdr:to>
      <xdr:col>3</xdr:col>
      <xdr:colOff>3175</xdr:colOff>
      <xdr:row>57</xdr:row>
      <xdr:rowOff>162394</xdr:rowOff>
    </xdr:to>
    <xdr:sp macro="" textlink="">
      <xdr:nvSpPr>
        <xdr:cNvPr id="132" name="フローチャート : 判断 131"/>
        <xdr:cNvSpPr/>
      </xdr:nvSpPr>
      <xdr:spPr>
        <a:xfrm>
          <a:off x="1968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153521</xdr:rowOff>
    </xdr:from>
    <xdr:ext cx="599010" cy="259045"/>
    <xdr:sp macro="" textlink="">
      <xdr:nvSpPr>
        <xdr:cNvPr id="133" name="テキスト ボックス 132"/>
        <xdr:cNvSpPr txBox="1"/>
      </xdr:nvSpPr>
      <xdr:spPr>
        <a:xfrm>
          <a:off x="1719794" y="992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88529</xdr:rowOff>
    </xdr:from>
    <xdr:to>
      <xdr:col>1</xdr:col>
      <xdr:colOff>485775</xdr:colOff>
      <xdr:row>58</xdr:row>
      <xdr:rowOff>18679</xdr:rowOff>
    </xdr:to>
    <xdr:sp macro="" textlink="">
      <xdr:nvSpPr>
        <xdr:cNvPr id="134" name="フローチャート : 判断 133"/>
        <xdr:cNvSpPr/>
      </xdr:nvSpPr>
      <xdr:spPr>
        <a:xfrm>
          <a:off x="1079500" y="986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9806</xdr:rowOff>
    </xdr:from>
    <xdr:ext cx="599010" cy="259045"/>
    <xdr:sp macro="" textlink="">
      <xdr:nvSpPr>
        <xdr:cNvPr id="135" name="テキスト ボックス 134"/>
        <xdr:cNvSpPr txBox="1"/>
      </xdr:nvSpPr>
      <xdr:spPr>
        <a:xfrm>
          <a:off x="830794" y="995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80470</xdr:rowOff>
    </xdr:from>
    <xdr:to>
      <xdr:col>6</xdr:col>
      <xdr:colOff>561975</xdr:colOff>
      <xdr:row>56</xdr:row>
      <xdr:rowOff>10620</xdr:rowOff>
    </xdr:to>
    <xdr:sp macro="" textlink="">
      <xdr:nvSpPr>
        <xdr:cNvPr id="141" name="円/楕円 140"/>
        <xdr:cNvSpPr/>
      </xdr:nvSpPr>
      <xdr:spPr>
        <a:xfrm>
          <a:off x="4584700" y="951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103347</xdr:rowOff>
    </xdr:from>
    <xdr:ext cx="599010" cy="259045"/>
    <xdr:sp macro="" textlink="">
      <xdr:nvSpPr>
        <xdr:cNvPr id="142" name="物件費該当値テキスト"/>
        <xdr:cNvSpPr txBox="1"/>
      </xdr:nvSpPr>
      <xdr:spPr>
        <a:xfrm>
          <a:off x="4686300" y="93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400,163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101795</xdr:rowOff>
    </xdr:from>
    <xdr:to>
      <xdr:col>5</xdr:col>
      <xdr:colOff>409575</xdr:colOff>
      <xdr:row>56</xdr:row>
      <xdr:rowOff>31945</xdr:rowOff>
    </xdr:to>
    <xdr:sp macro="" textlink="">
      <xdr:nvSpPr>
        <xdr:cNvPr id="143" name="円/楕円 142"/>
        <xdr:cNvSpPr/>
      </xdr:nvSpPr>
      <xdr:spPr>
        <a:xfrm>
          <a:off x="3746500" y="953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48472</xdr:rowOff>
    </xdr:from>
    <xdr:ext cx="599010" cy="259045"/>
    <xdr:sp macro="" textlink="">
      <xdr:nvSpPr>
        <xdr:cNvPr id="144" name="テキスト ボックス 143"/>
        <xdr:cNvSpPr txBox="1"/>
      </xdr:nvSpPr>
      <xdr:spPr>
        <a:xfrm>
          <a:off x="3497794" y="930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387,103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127905</xdr:rowOff>
    </xdr:from>
    <xdr:to>
      <xdr:col>4</xdr:col>
      <xdr:colOff>206375</xdr:colOff>
      <xdr:row>56</xdr:row>
      <xdr:rowOff>58055</xdr:rowOff>
    </xdr:to>
    <xdr:sp macro="" textlink="">
      <xdr:nvSpPr>
        <xdr:cNvPr id="145" name="円/楕円 144"/>
        <xdr:cNvSpPr/>
      </xdr:nvSpPr>
      <xdr:spPr>
        <a:xfrm>
          <a:off x="2857500" y="95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74582</xdr:rowOff>
    </xdr:from>
    <xdr:ext cx="599010" cy="259045"/>
    <xdr:sp macro="" textlink="">
      <xdr:nvSpPr>
        <xdr:cNvPr id="146" name="テキスト ボックス 145"/>
        <xdr:cNvSpPr txBox="1"/>
      </xdr:nvSpPr>
      <xdr:spPr>
        <a:xfrm>
          <a:off x="2608794" y="933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371,112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49961</xdr:rowOff>
    </xdr:from>
    <xdr:to>
      <xdr:col>3</xdr:col>
      <xdr:colOff>3175</xdr:colOff>
      <xdr:row>56</xdr:row>
      <xdr:rowOff>151561</xdr:rowOff>
    </xdr:to>
    <xdr:sp macro="" textlink="">
      <xdr:nvSpPr>
        <xdr:cNvPr id="147" name="円/楕円 146"/>
        <xdr:cNvSpPr/>
      </xdr:nvSpPr>
      <xdr:spPr>
        <a:xfrm>
          <a:off x="1968500" y="965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168088</xdr:rowOff>
    </xdr:from>
    <xdr:ext cx="599010" cy="259045"/>
    <xdr:sp macro="" textlink="">
      <xdr:nvSpPr>
        <xdr:cNvPr id="148" name="テキスト ボックス 147"/>
        <xdr:cNvSpPr txBox="1"/>
      </xdr:nvSpPr>
      <xdr:spPr>
        <a:xfrm>
          <a:off x="1719794" y="942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313,847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127767</xdr:rowOff>
    </xdr:from>
    <xdr:to>
      <xdr:col>1</xdr:col>
      <xdr:colOff>485775</xdr:colOff>
      <xdr:row>57</xdr:row>
      <xdr:rowOff>57917</xdr:rowOff>
    </xdr:to>
    <xdr:sp macro="" textlink="">
      <xdr:nvSpPr>
        <xdr:cNvPr id="149" name="円/楕円 148"/>
        <xdr:cNvSpPr/>
      </xdr:nvSpPr>
      <xdr:spPr>
        <a:xfrm>
          <a:off x="1079500" y="972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74444</xdr:rowOff>
    </xdr:from>
    <xdr:ext cx="599010" cy="259045"/>
    <xdr:sp macro="" textlink="">
      <xdr:nvSpPr>
        <xdr:cNvPr id="150" name="テキスト ボックス 149"/>
        <xdr:cNvSpPr txBox="1"/>
      </xdr:nvSpPr>
      <xdr:spPr>
        <a:xfrm>
          <a:off x="830794" y="950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266,197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114935</xdr:rowOff>
    </xdr:from>
    <xdr:to>
      <xdr:col>6</xdr:col>
      <xdr:colOff>511175</xdr:colOff>
      <xdr:row>74</xdr:row>
      <xdr:rowOff>101371</xdr:rowOff>
    </xdr:to>
    <xdr:cxnSp macro="">
      <xdr:nvCxnSpPr>
        <xdr:cNvPr id="179" name="直線コネクタ 178"/>
        <xdr:cNvCxnSpPr/>
      </xdr:nvCxnSpPr>
      <xdr:spPr>
        <a:xfrm flipV="1">
          <a:off x="3797300" y="12630785"/>
          <a:ext cx="838200" cy="15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114571</xdr:rowOff>
    </xdr:from>
    <xdr:ext cx="534377" cy="259045"/>
    <xdr:sp macro="" textlink="">
      <xdr:nvSpPr>
        <xdr:cNvPr id="180" name="維持補修費平均値テキスト"/>
        <xdr:cNvSpPr txBox="1"/>
      </xdr:nvSpPr>
      <xdr:spPr>
        <a:xfrm>
          <a:off x="4686300" y="1314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160331</xdr:rowOff>
    </xdr:from>
    <xdr:to>
      <xdr:col>5</xdr:col>
      <xdr:colOff>358775</xdr:colOff>
      <xdr:row>74</xdr:row>
      <xdr:rowOff>101371</xdr:rowOff>
    </xdr:to>
    <xdr:cxnSp macro="">
      <xdr:nvCxnSpPr>
        <xdr:cNvPr id="182" name="直線コネクタ 181"/>
        <xdr:cNvCxnSpPr/>
      </xdr:nvCxnSpPr>
      <xdr:spPr>
        <a:xfrm>
          <a:off x="2908300" y="12676181"/>
          <a:ext cx="889000" cy="11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130649</xdr:rowOff>
    </xdr:from>
    <xdr:ext cx="534377" cy="259045"/>
    <xdr:sp macro="" textlink="">
      <xdr:nvSpPr>
        <xdr:cNvPr id="184" name="テキスト ボックス 183"/>
        <xdr:cNvSpPr txBox="1"/>
      </xdr:nvSpPr>
      <xdr:spPr>
        <a:xfrm>
          <a:off x="3530111" y="1333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160331</xdr:rowOff>
    </xdr:from>
    <xdr:to>
      <xdr:col>4</xdr:col>
      <xdr:colOff>155575</xdr:colOff>
      <xdr:row>74</xdr:row>
      <xdr:rowOff>39288</xdr:rowOff>
    </xdr:to>
    <xdr:cxnSp macro="">
      <xdr:nvCxnSpPr>
        <xdr:cNvPr id="185" name="直線コネクタ 184"/>
        <xdr:cNvCxnSpPr/>
      </xdr:nvCxnSpPr>
      <xdr:spPr>
        <a:xfrm flipV="1">
          <a:off x="2019300" y="12676181"/>
          <a:ext cx="889000" cy="5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63297</xdr:rowOff>
    </xdr:from>
    <xdr:to>
      <xdr:col>4</xdr:col>
      <xdr:colOff>206375</xdr:colOff>
      <xdr:row>76</xdr:row>
      <xdr:rowOff>164897</xdr:rowOff>
    </xdr:to>
    <xdr:sp macro="" textlink="">
      <xdr:nvSpPr>
        <xdr:cNvPr id="186" name="フローチャート : 判断 185"/>
        <xdr:cNvSpPr/>
      </xdr:nvSpPr>
      <xdr:spPr>
        <a:xfrm>
          <a:off x="2857500" y="1309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156024</xdr:rowOff>
    </xdr:from>
    <xdr:ext cx="534377" cy="259045"/>
    <xdr:sp macro="" textlink="">
      <xdr:nvSpPr>
        <xdr:cNvPr id="187" name="テキスト ボックス 186"/>
        <xdr:cNvSpPr txBox="1"/>
      </xdr:nvSpPr>
      <xdr:spPr>
        <a:xfrm>
          <a:off x="2641111" y="131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39288</xdr:rowOff>
    </xdr:from>
    <xdr:to>
      <xdr:col>2</xdr:col>
      <xdr:colOff>638175</xdr:colOff>
      <xdr:row>75</xdr:row>
      <xdr:rowOff>138843</xdr:rowOff>
    </xdr:to>
    <xdr:cxnSp macro="">
      <xdr:nvCxnSpPr>
        <xdr:cNvPr id="188" name="直線コネクタ 187"/>
        <xdr:cNvCxnSpPr/>
      </xdr:nvCxnSpPr>
      <xdr:spPr>
        <a:xfrm flipV="1">
          <a:off x="1130300" y="12726588"/>
          <a:ext cx="889000" cy="27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134696</xdr:rowOff>
    </xdr:from>
    <xdr:to>
      <xdr:col>3</xdr:col>
      <xdr:colOff>3175</xdr:colOff>
      <xdr:row>77</xdr:row>
      <xdr:rowOff>64846</xdr:rowOff>
    </xdr:to>
    <xdr:sp macro="" textlink="">
      <xdr:nvSpPr>
        <xdr:cNvPr id="189" name="フローチャート : 判断 188"/>
        <xdr:cNvSpPr/>
      </xdr:nvSpPr>
      <xdr:spPr>
        <a:xfrm>
          <a:off x="1968500" y="1316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55973</xdr:rowOff>
    </xdr:from>
    <xdr:ext cx="534377" cy="259045"/>
    <xdr:sp macro="" textlink="">
      <xdr:nvSpPr>
        <xdr:cNvPr id="190" name="テキスト ボックス 189"/>
        <xdr:cNvSpPr txBox="1"/>
      </xdr:nvSpPr>
      <xdr:spPr>
        <a:xfrm>
          <a:off x="1752111" y="1325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121532</xdr:rowOff>
    </xdr:from>
    <xdr:to>
      <xdr:col>1</xdr:col>
      <xdr:colOff>485775</xdr:colOff>
      <xdr:row>77</xdr:row>
      <xdr:rowOff>51682</xdr:rowOff>
    </xdr:to>
    <xdr:sp macro="" textlink="">
      <xdr:nvSpPr>
        <xdr:cNvPr id="191" name="フローチャート : 判断 190"/>
        <xdr:cNvSpPr/>
      </xdr:nvSpPr>
      <xdr:spPr>
        <a:xfrm>
          <a:off x="1079500" y="131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42809</xdr:rowOff>
    </xdr:from>
    <xdr:ext cx="534377" cy="259045"/>
    <xdr:sp macro="" textlink="">
      <xdr:nvSpPr>
        <xdr:cNvPr id="192" name="テキスト ボックス 191"/>
        <xdr:cNvSpPr txBox="1"/>
      </xdr:nvSpPr>
      <xdr:spPr>
        <a:xfrm>
          <a:off x="863111" y="132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64135</xdr:rowOff>
    </xdr:from>
    <xdr:to>
      <xdr:col>6</xdr:col>
      <xdr:colOff>561975</xdr:colOff>
      <xdr:row>73</xdr:row>
      <xdr:rowOff>165735</xdr:rowOff>
    </xdr:to>
    <xdr:sp macro="" textlink="">
      <xdr:nvSpPr>
        <xdr:cNvPr id="198" name="円/楕円 197"/>
        <xdr:cNvSpPr/>
      </xdr:nvSpPr>
      <xdr:spPr>
        <a:xfrm>
          <a:off x="4584700" y="125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87012</xdr:rowOff>
    </xdr:from>
    <xdr:ext cx="534377" cy="259045"/>
    <xdr:sp macro="" textlink="">
      <xdr:nvSpPr>
        <xdr:cNvPr id="199" name="維持補修費該当値テキスト"/>
        <xdr:cNvSpPr txBox="1"/>
      </xdr:nvSpPr>
      <xdr:spPr>
        <a:xfrm>
          <a:off x="4686300" y="1243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50,300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50571</xdr:rowOff>
    </xdr:from>
    <xdr:to>
      <xdr:col>5</xdr:col>
      <xdr:colOff>409575</xdr:colOff>
      <xdr:row>74</xdr:row>
      <xdr:rowOff>152171</xdr:rowOff>
    </xdr:to>
    <xdr:sp macro="" textlink="">
      <xdr:nvSpPr>
        <xdr:cNvPr id="200" name="円/楕円 199"/>
        <xdr:cNvSpPr/>
      </xdr:nvSpPr>
      <xdr:spPr>
        <a:xfrm>
          <a:off x="3746500" y="1273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168698</xdr:rowOff>
    </xdr:from>
    <xdr:ext cx="534377" cy="259045"/>
    <xdr:sp macro="" textlink="">
      <xdr:nvSpPr>
        <xdr:cNvPr id="201" name="テキスト ボックス 200"/>
        <xdr:cNvSpPr txBox="1"/>
      </xdr:nvSpPr>
      <xdr:spPr>
        <a:xfrm>
          <a:off x="3530111" y="1251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42,012</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109531</xdr:rowOff>
    </xdr:from>
    <xdr:to>
      <xdr:col>4</xdr:col>
      <xdr:colOff>206375</xdr:colOff>
      <xdr:row>74</xdr:row>
      <xdr:rowOff>39681</xdr:rowOff>
    </xdr:to>
    <xdr:sp macro="" textlink="">
      <xdr:nvSpPr>
        <xdr:cNvPr id="202" name="円/楕円 201"/>
        <xdr:cNvSpPr/>
      </xdr:nvSpPr>
      <xdr:spPr>
        <a:xfrm>
          <a:off x="2857500" y="1262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56208</xdr:rowOff>
    </xdr:from>
    <xdr:ext cx="534377" cy="259045"/>
    <xdr:sp macro="" textlink="">
      <xdr:nvSpPr>
        <xdr:cNvPr id="203" name="テキスト ボックス 202"/>
        <xdr:cNvSpPr txBox="1"/>
      </xdr:nvSpPr>
      <xdr:spPr>
        <a:xfrm>
          <a:off x="2641111" y="1240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47,917</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159938</xdr:rowOff>
    </xdr:from>
    <xdr:to>
      <xdr:col>3</xdr:col>
      <xdr:colOff>3175</xdr:colOff>
      <xdr:row>74</xdr:row>
      <xdr:rowOff>90088</xdr:rowOff>
    </xdr:to>
    <xdr:sp macro="" textlink="">
      <xdr:nvSpPr>
        <xdr:cNvPr id="204" name="円/楕円 203"/>
        <xdr:cNvSpPr/>
      </xdr:nvSpPr>
      <xdr:spPr>
        <a:xfrm>
          <a:off x="1968500" y="1267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106615</xdr:rowOff>
    </xdr:from>
    <xdr:ext cx="534377" cy="259045"/>
    <xdr:sp macro="" textlink="">
      <xdr:nvSpPr>
        <xdr:cNvPr id="205" name="テキスト ボックス 204"/>
        <xdr:cNvSpPr txBox="1"/>
      </xdr:nvSpPr>
      <xdr:spPr>
        <a:xfrm>
          <a:off x="1752111" y="1245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88043</xdr:rowOff>
    </xdr:from>
    <xdr:to>
      <xdr:col>1</xdr:col>
      <xdr:colOff>485775</xdr:colOff>
      <xdr:row>76</xdr:row>
      <xdr:rowOff>18193</xdr:rowOff>
    </xdr:to>
    <xdr:sp macro="" textlink="">
      <xdr:nvSpPr>
        <xdr:cNvPr id="206" name="円/楕円 205"/>
        <xdr:cNvSpPr/>
      </xdr:nvSpPr>
      <xdr:spPr>
        <a:xfrm>
          <a:off x="1079500" y="129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34720</xdr:rowOff>
    </xdr:from>
    <xdr:ext cx="534377" cy="259045"/>
    <xdr:sp macro="" textlink="">
      <xdr:nvSpPr>
        <xdr:cNvPr id="207" name="テキスト ボックス 206"/>
        <xdr:cNvSpPr txBox="1"/>
      </xdr:nvSpPr>
      <xdr:spPr>
        <a:xfrm>
          <a:off x="863111" y="127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9" name="テキスト ボックス 218"/>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163463</xdr:rowOff>
    </xdr:from>
    <xdr:to>
      <xdr:col>6</xdr:col>
      <xdr:colOff>510540</xdr:colOff>
      <xdr:row>97</xdr:row>
      <xdr:rowOff>136837</xdr:rowOff>
    </xdr:to>
    <xdr:cxnSp macro="">
      <xdr:nvCxnSpPr>
        <xdr:cNvPr id="233" name="直線コネクタ 232"/>
        <xdr:cNvCxnSpPr/>
      </xdr:nvCxnSpPr>
      <xdr:spPr>
        <a:xfrm flipV="1">
          <a:off x="4633595" y="15422513"/>
          <a:ext cx="1270" cy="134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140664</xdr:rowOff>
    </xdr:from>
    <xdr:ext cx="534377" cy="259045"/>
    <xdr:sp macro="" textlink="">
      <xdr:nvSpPr>
        <xdr:cNvPr id="234" name="扶助費最小値テキスト"/>
        <xdr:cNvSpPr txBox="1"/>
      </xdr:nvSpPr>
      <xdr:spPr>
        <a:xfrm>
          <a:off x="4686300" y="16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97</xdr:row>
      <xdr:rowOff>136837</xdr:rowOff>
    </xdr:from>
    <xdr:to>
      <xdr:col>6</xdr:col>
      <xdr:colOff>600075</xdr:colOff>
      <xdr:row>97</xdr:row>
      <xdr:rowOff>136837</xdr:rowOff>
    </xdr:to>
    <xdr:cxnSp macro="">
      <xdr:nvCxnSpPr>
        <xdr:cNvPr id="235" name="直線コネクタ 234"/>
        <xdr:cNvCxnSpPr/>
      </xdr:nvCxnSpPr>
      <xdr:spPr>
        <a:xfrm>
          <a:off x="4546600" y="167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110140</xdr:rowOff>
    </xdr:from>
    <xdr:ext cx="599010" cy="259045"/>
    <xdr:sp macro="" textlink="">
      <xdr:nvSpPr>
        <xdr:cNvPr id="236" name="扶助費最大値テキスト"/>
        <xdr:cNvSpPr txBox="1"/>
      </xdr:nvSpPr>
      <xdr:spPr>
        <a:xfrm>
          <a:off x="4686300" y="151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89</xdr:row>
      <xdr:rowOff>163463</xdr:rowOff>
    </xdr:from>
    <xdr:to>
      <xdr:col>6</xdr:col>
      <xdr:colOff>600075</xdr:colOff>
      <xdr:row>89</xdr:row>
      <xdr:rowOff>163463</xdr:rowOff>
    </xdr:to>
    <xdr:cxnSp macro="">
      <xdr:nvCxnSpPr>
        <xdr:cNvPr id="237" name="直線コネクタ 236"/>
        <xdr:cNvCxnSpPr/>
      </xdr:nvCxnSpPr>
      <xdr:spPr>
        <a:xfrm>
          <a:off x="4546600" y="154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136837</xdr:rowOff>
    </xdr:from>
    <xdr:to>
      <xdr:col>6</xdr:col>
      <xdr:colOff>511175</xdr:colOff>
      <xdr:row>98</xdr:row>
      <xdr:rowOff>11347</xdr:rowOff>
    </xdr:to>
    <xdr:cxnSp macro="">
      <xdr:nvCxnSpPr>
        <xdr:cNvPr id="238" name="直線コネクタ 237"/>
        <xdr:cNvCxnSpPr/>
      </xdr:nvCxnSpPr>
      <xdr:spPr>
        <a:xfrm flipV="1">
          <a:off x="3797300" y="16767487"/>
          <a:ext cx="838200" cy="4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44493</xdr:rowOff>
    </xdr:from>
    <xdr:ext cx="534377" cy="259045"/>
    <xdr:sp macro="" textlink="">
      <xdr:nvSpPr>
        <xdr:cNvPr id="239" name="扶助費平均値テキスト"/>
        <xdr:cNvSpPr txBox="1"/>
      </xdr:nvSpPr>
      <xdr:spPr>
        <a:xfrm>
          <a:off x="4686300" y="16160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21616</xdr:rowOff>
    </xdr:from>
    <xdr:to>
      <xdr:col>6</xdr:col>
      <xdr:colOff>561975</xdr:colOff>
      <xdr:row>95</xdr:row>
      <xdr:rowOff>123216</xdr:rowOff>
    </xdr:to>
    <xdr:sp macro="" textlink="">
      <xdr:nvSpPr>
        <xdr:cNvPr id="240" name="フローチャート : 判断 239"/>
        <xdr:cNvSpPr/>
      </xdr:nvSpPr>
      <xdr:spPr>
        <a:xfrm>
          <a:off x="4584700" y="1630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170278</xdr:rowOff>
    </xdr:from>
    <xdr:to>
      <xdr:col>5</xdr:col>
      <xdr:colOff>358775</xdr:colOff>
      <xdr:row>98</xdr:row>
      <xdr:rowOff>11347</xdr:rowOff>
    </xdr:to>
    <xdr:cxnSp macro="">
      <xdr:nvCxnSpPr>
        <xdr:cNvPr id="241" name="直線コネクタ 240"/>
        <xdr:cNvCxnSpPr/>
      </xdr:nvCxnSpPr>
      <xdr:spPr>
        <a:xfrm>
          <a:off x="2908300" y="16800928"/>
          <a:ext cx="8890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84829</xdr:rowOff>
    </xdr:from>
    <xdr:to>
      <xdr:col>5</xdr:col>
      <xdr:colOff>409575</xdr:colOff>
      <xdr:row>96</xdr:row>
      <xdr:rowOff>14979</xdr:rowOff>
    </xdr:to>
    <xdr:sp macro="" textlink="">
      <xdr:nvSpPr>
        <xdr:cNvPr id="242" name="フローチャート : 判断 241"/>
        <xdr:cNvSpPr/>
      </xdr:nvSpPr>
      <xdr:spPr>
        <a:xfrm>
          <a:off x="37465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31506</xdr:rowOff>
    </xdr:from>
    <xdr:ext cx="534377" cy="259045"/>
    <xdr:sp macro="" textlink="">
      <xdr:nvSpPr>
        <xdr:cNvPr id="243" name="テキスト ボックス 242"/>
        <xdr:cNvSpPr txBox="1"/>
      </xdr:nvSpPr>
      <xdr:spPr>
        <a:xfrm>
          <a:off x="3530111" y="1614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170278</xdr:rowOff>
    </xdr:from>
    <xdr:to>
      <xdr:col>4</xdr:col>
      <xdr:colOff>155575</xdr:colOff>
      <xdr:row>98</xdr:row>
      <xdr:rowOff>69999</xdr:rowOff>
    </xdr:to>
    <xdr:cxnSp macro="">
      <xdr:nvCxnSpPr>
        <xdr:cNvPr id="244" name="直線コネクタ 243"/>
        <xdr:cNvCxnSpPr/>
      </xdr:nvCxnSpPr>
      <xdr:spPr>
        <a:xfrm flipV="1">
          <a:off x="2019300" y="16800928"/>
          <a:ext cx="889000" cy="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13940</xdr:rowOff>
    </xdr:from>
    <xdr:to>
      <xdr:col>4</xdr:col>
      <xdr:colOff>206375</xdr:colOff>
      <xdr:row>95</xdr:row>
      <xdr:rowOff>115540</xdr:rowOff>
    </xdr:to>
    <xdr:sp macro="" textlink="">
      <xdr:nvSpPr>
        <xdr:cNvPr id="245" name="フローチャート : 判断 244"/>
        <xdr:cNvSpPr/>
      </xdr:nvSpPr>
      <xdr:spPr>
        <a:xfrm>
          <a:off x="2857500" y="163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132067</xdr:rowOff>
    </xdr:from>
    <xdr:ext cx="534377" cy="259045"/>
    <xdr:sp macro="" textlink="">
      <xdr:nvSpPr>
        <xdr:cNvPr id="246" name="テキスト ボックス 245"/>
        <xdr:cNvSpPr txBox="1"/>
      </xdr:nvSpPr>
      <xdr:spPr>
        <a:xfrm>
          <a:off x="2641111" y="1607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69999</xdr:rowOff>
    </xdr:from>
    <xdr:to>
      <xdr:col>2</xdr:col>
      <xdr:colOff>638175</xdr:colOff>
      <xdr:row>98</xdr:row>
      <xdr:rowOff>78228</xdr:rowOff>
    </xdr:to>
    <xdr:cxnSp macro="">
      <xdr:nvCxnSpPr>
        <xdr:cNvPr id="247" name="直線コネクタ 246"/>
        <xdr:cNvCxnSpPr/>
      </xdr:nvCxnSpPr>
      <xdr:spPr>
        <a:xfrm flipV="1">
          <a:off x="1130300" y="1687209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98109</xdr:rowOff>
    </xdr:from>
    <xdr:to>
      <xdr:col>3</xdr:col>
      <xdr:colOff>3175</xdr:colOff>
      <xdr:row>96</xdr:row>
      <xdr:rowOff>28259</xdr:rowOff>
    </xdr:to>
    <xdr:sp macro="" textlink="">
      <xdr:nvSpPr>
        <xdr:cNvPr id="248" name="フローチャート : 判断 247"/>
        <xdr:cNvSpPr/>
      </xdr:nvSpPr>
      <xdr:spPr>
        <a:xfrm>
          <a:off x="1968500" y="1638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44786</xdr:rowOff>
    </xdr:from>
    <xdr:ext cx="534377" cy="259045"/>
    <xdr:sp macro="" textlink="">
      <xdr:nvSpPr>
        <xdr:cNvPr id="249" name="テキスト ボックス 248"/>
        <xdr:cNvSpPr txBox="1"/>
      </xdr:nvSpPr>
      <xdr:spPr>
        <a:xfrm>
          <a:off x="1752111" y="161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81215</xdr:rowOff>
    </xdr:from>
    <xdr:to>
      <xdr:col>1</xdr:col>
      <xdr:colOff>485775</xdr:colOff>
      <xdr:row>96</xdr:row>
      <xdr:rowOff>11365</xdr:rowOff>
    </xdr:to>
    <xdr:sp macro="" textlink="">
      <xdr:nvSpPr>
        <xdr:cNvPr id="250" name="フローチャート : 判断 249"/>
        <xdr:cNvSpPr/>
      </xdr:nvSpPr>
      <xdr:spPr>
        <a:xfrm>
          <a:off x="1079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27892</xdr:rowOff>
    </xdr:from>
    <xdr:ext cx="534377" cy="259045"/>
    <xdr:sp macro="" textlink="">
      <xdr:nvSpPr>
        <xdr:cNvPr id="251" name="テキスト ボックス 250"/>
        <xdr:cNvSpPr txBox="1"/>
      </xdr:nvSpPr>
      <xdr:spPr>
        <a:xfrm>
          <a:off x="863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86037</xdr:rowOff>
    </xdr:from>
    <xdr:to>
      <xdr:col>6</xdr:col>
      <xdr:colOff>561975</xdr:colOff>
      <xdr:row>98</xdr:row>
      <xdr:rowOff>16187</xdr:rowOff>
    </xdr:to>
    <xdr:sp macro="" textlink="">
      <xdr:nvSpPr>
        <xdr:cNvPr id="257" name="円/楕円 256"/>
        <xdr:cNvSpPr/>
      </xdr:nvSpPr>
      <xdr:spPr>
        <a:xfrm>
          <a:off x="4584700" y="1671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964</xdr:rowOff>
    </xdr:from>
    <xdr:ext cx="534377" cy="259045"/>
    <xdr:sp macro="" textlink="">
      <xdr:nvSpPr>
        <xdr:cNvPr id="258" name="扶助費該当値テキスト"/>
        <xdr:cNvSpPr txBox="1"/>
      </xdr:nvSpPr>
      <xdr:spPr>
        <a:xfrm>
          <a:off x="4686300" y="16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28,013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131997</xdr:rowOff>
    </xdr:from>
    <xdr:to>
      <xdr:col>5</xdr:col>
      <xdr:colOff>409575</xdr:colOff>
      <xdr:row>98</xdr:row>
      <xdr:rowOff>62147</xdr:rowOff>
    </xdr:to>
    <xdr:sp macro="" textlink="">
      <xdr:nvSpPr>
        <xdr:cNvPr id="259" name="円/楕円 258"/>
        <xdr:cNvSpPr/>
      </xdr:nvSpPr>
      <xdr:spPr>
        <a:xfrm>
          <a:off x="3746500" y="1676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53274</xdr:rowOff>
    </xdr:from>
    <xdr:ext cx="534377" cy="259045"/>
    <xdr:sp macro="" textlink="">
      <xdr:nvSpPr>
        <xdr:cNvPr id="260" name="テキスト ボックス 259"/>
        <xdr:cNvSpPr txBox="1"/>
      </xdr:nvSpPr>
      <xdr:spPr>
        <a:xfrm>
          <a:off x="3530111" y="1685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119478</xdr:rowOff>
    </xdr:from>
    <xdr:to>
      <xdr:col>4</xdr:col>
      <xdr:colOff>206375</xdr:colOff>
      <xdr:row>98</xdr:row>
      <xdr:rowOff>49628</xdr:rowOff>
    </xdr:to>
    <xdr:sp macro="" textlink="">
      <xdr:nvSpPr>
        <xdr:cNvPr id="261" name="円/楕円 260"/>
        <xdr:cNvSpPr/>
      </xdr:nvSpPr>
      <xdr:spPr>
        <a:xfrm>
          <a:off x="2857500" y="167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40755</xdr:rowOff>
    </xdr:from>
    <xdr:ext cx="534377" cy="259045"/>
    <xdr:sp macro="" textlink="">
      <xdr:nvSpPr>
        <xdr:cNvPr id="262" name="テキスト ボックス 261"/>
        <xdr:cNvSpPr txBox="1"/>
      </xdr:nvSpPr>
      <xdr:spPr>
        <a:xfrm>
          <a:off x="2641111" y="16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19199</xdr:rowOff>
    </xdr:from>
    <xdr:to>
      <xdr:col>3</xdr:col>
      <xdr:colOff>3175</xdr:colOff>
      <xdr:row>98</xdr:row>
      <xdr:rowOff>120799</xdr:rowOff>
    </xdr:to>
    <xdr:sp macro="" textlink="">
      <xdr:nvSpPr>
        <xdr:cNvPr id="263" name="円/楕円 262"/>
        <xdr:cNvSpPr/>
      </xdr:nvSpPr>
      <xdr:spPr>
        <a:xfrm>
          <a:off x="1968500" y="1682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111926</xdr:rowOff>
    </xdr:from>
    <xdr:ext cx="534377" cy="259045"/>
    <xdr:sp macro="" textlink="">
      <xdr:nvSpPr>
        <xdr:cNvPr id="264" name="テキスト ボックス 263"/>
        <xdr:cNvSpPr txBox="1"/>
      </xdr:nvSpPr>
      <xdr:spPr>
        <a:xfrm>
          <a:off x="1752111" y="169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27428</xdr:rowOff>
    </xdr:from>
    <xdr:to>
      <xdr:col>1</xdr:col>
      <xdr:colOff>485775</xdr:colOff>
      <xdr:row>98</xdr:row>
      <xdr:rowOff>129028</xdr:rowOff>
    </xdr:to>
    <xdr:sp macro="" textlink="">
      <xdr:nvSpPr>
        <xdr:cNvPr id="265" name="円/楕円 264"/>
        <xdr:cNvSpPr/>
      </xdr:nvSpPr>
      <xdr:spPr>
        <a:xfrm>
          <a:off x="1079500" y="168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120155</xdr:rowOff>
    </xdr:from>
    <xdr:ext cx="534377" cy="259045"/>
    <xdr:sp macro="" textlink="">
      <xdr:nvSpPr>
        <xdr:cNvPr id="266" name="テキスト ボックス 265"/>
        <xdr:cNvSpPr txBox="1"/>
      </xdr:nvSpPr>
      <xdr:spPr>
        <a:xfrm>
          <a:off x="863111" y="16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0" name="テキスト ボックス 279"/>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2" name="テキスト ボックス 281"/>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4" name="テキスト ボックス 28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84660</xdr:rowOff>
    </xdr:from>
    <xdr:to>
      <xdr:col>15</xdr:col>
      <xdr:colOff>180340</xdr:colOff>
      <xdr:row>38</xdr:row>
      <xdr:rowOff>84879</xdr:rowOff>
    </xdr:to>
    <xdr:cxnSp macro="">
      <xdr:nvCxnSpPr>
        <xdr:cNvPr id="292" name="直線コネクタ 291"/>
        <xdr:cNvCxnSpPr/>
      </xdr:nvCxnSpPr>
      <xdr:spPr>
        <a:xfrm flipV="1">
          <a:off x="10475595" y="5399610"/>
          <a:ext cx="1270" cy="120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88706</xdr:rowOff>
    </xdr:from>
    <xdr:ext cx="534377" cy="259045"/>
    <xdr:sp macro="" textlink="">
      <xdr:nvSpPr>
        <xdr:cNvPr id="293" name="補助費等最小値テキスト"/>
        <xdr:cNvSpPr txBox="1"/>
      </xdr:nvSpPr>
      <xdr:spPr>
        <a:xfrm>
          <a:off x="10528300" y="660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38</xdr:row>
      <xdr:rowOff>84879</xdr:rowOff>
    </xdr:from>
    <xdr:to>
      <xdr:col>15</xdr:col>
      <xdr:colOff>269875</xdr:colOff>
      <xdr:row>38</xdr:row>
      <xdr:rowOff>84879</xdr:rowOff>
    </xdr:to>
    <xdr:cxnSp macro="">
      <xdr:nvCxnSpPr>
        <xdr:cNvPr id="294" name="直線コネクタ 293"/>
        <xdr:cNvCxnSpPr/>
      </xdr:nvCxnSpPr>
      <xdr:spPr>
        <a:xfrm>
          <a:off x="10388600" y="6599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31337</xdr:rowOff>
    </xdr:from>
    <xdr:ext cx="599010" cy="259045"/>
    <xdr:sp macro="" textlink="">
      <xdr:nvSpPr>
        <xdr:cNvPr id="295" name="補助費等最大値テキスト"/>
        <xdr:cNvSpPr txBox="1"/>
      </xdr:nvSpPr>
      <xdr:spPr>
        <a:xfrm>
          <a:off x="10528300" y="517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31</xdr:row>
      <xdr:rowOff>84660</xdr:rowOff>
    </xdr:from>
    <xdr:to>
      <xdr:col>15</xdr:col>
      <xdr:colOff>269875</xdr:colOff>
      <xdr:row>31</xdr:row>
      <xdr:rowOff>84660</xdr:rowOff>
    </xdr:to>
    <xdr:cxnSp macro="">
      <xdr:nvCxnSpPr>
        <xdr:cNvPr id="296" name="直線コネクタ 295"/>
        <xdr:cNvCxnSpPr/>
      </xdr:nvCxnSpPr>
      <xdr:spPr>
        <a:xfrm>
          <a:off x="10388600" y="539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29975</xdr:rowOff>
    </xdr:from>
    <xdr:to>
      <xdr:col>15</xdr:col>
      <xdr:colOff>180975</xdr:colOff>
      <xdr:row>34</xdr:row>
      <xdr:rowOff>58292</xdr:rowOff>
    </xdr:to>
    <xdr:cxnSp macro="">
      <xdr:nvCxnSpPr>
        <xdr:cNvPr id="297" name="直線コネクタ 296"/>
        <xdr:cNvCxnSpPr/>
      </xdr:nvCxnSpPr>
      <xdr:spPr>
        <a:xfrm flipV="1">
          <a:off x="9639300" y="5687825"/>
          <a:ext cx="838200" cy="19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110709</xdr:rowOff>
    </xdr:from>
    <xdr:ext cx="599010" cy="259045"/>
    <xdr:sp macro="" textlink="">
      <xdr:nvSpPr>
        <xdr:cNvPr id="298" name="補助費等平均値テキスト"/>
        <xdr:cNvSpPr txBox="1"/>
      </xdr:nvSpPr>
      <xdr:spPr>
        <a:xfrm>
          <a:off x="10528300" y="628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132282</xdr:rowOff>
    </xdr:from>
    <xdr:to>
      <xdr:col>15</xdr:col>
      <xdr:colOff>231775</xdr:colOff>
      <xdr:row>37</xdr:row>
      <xdr:rowOff>62432</xdr:rowOff>
    </xdr:to>
    <xdr:sp macro="" textlink="">
      <xdr:nvSpPr>
        <xdr:cNvPr id="299" name="フローチャート : 判断 298"/>
        <xdr:cNvSpPr/>
      </xdr:nvSpPr>
      <xdr:spPr>
        <a:xfrm>
          <a:off x="104267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100609</xdr:rowOff>
    </xdr:from>
    <xdr:to>
      <xdr:col>14</xdr:col>
      <xdr:colOff>28575</xdr:colOff>
      <xdr:row>34</xdr:row>
      <xdr:rowOff>58292</xdr:rowOff>
    </xdr:to>
    <xdr:cxnSp macro="">
      <xdr:nvCxnSpPr>
        <xdr:cNvPr id="300" name="直線コネクタ 299"/>
        <xdr:cNvCxnSpPr/>
      </xdr:nvCxnSpPr>
      <xdr:spPr>
        <a:xfrm>
          <a:off x="8750300" y="5587009"/>
          <a:ext cx="889000" cy="3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142053</xdr:rowOff>
    </xdr:from>
    <xdr:to>
      <xdr:col>14</xdr:col>
      <xdr:colOff>79375</xdr:colOff>
      <xdr:row>37</xdr:row>
      <xdr:rowOff>72203</xdr:rowOff>
    </xdr:to>
    <xdr:sp macro="" textlink="">
      <xdr:nvSpPr>
        <xdr:cNvPr id="301" name="フローチャート : 判断 300"/>
        <xdr:cNvSpPr/>
      </xdr:nvSpPr>
      <xdr:spPr>
        <a:xfrm>
          <a:off x="9588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63330</xdr:rowOff>
    </xdr:from>
    <xdr:ext cx="599010" cy="259045"/>
    <xdr:sp macro="" textlink="">
      <xdr:nvSpPr>
        <xdr:cNvPr id="302" name="テキスト ボックス 301"/>
        <xdr:cNvSpPr txBox="1"/>
      </xdr:nvSpPr>
      <xdr:spPr>
        <a:xfrm>
          <a:off x="9339794"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39482</xdr:rowOff>
    </xdr:from>
    <xdr:to>
      <xdr:col>12</xdr:col>
      <xdr:colOff>511175</xdr:colOff>
      <xdr:row>32</xdr:row>
      <xdr:rowOff>100609</xdr:rowOff>
    </xdr:to>
    <xdr:cxnSp macro="">
      <xdr:nvCxnSpPr>
        <xdr:cNvPr id="303" name="直線コネクタ 302"/>
        <xdr:cNvCxnSpPr/>
      </xdr:nvCxnSpPr>
      <xdr:spPr>
        <a:xfrm>
          <a:off x="7861300" y="5182982"/>
          <a:ext cx="889000" cy="40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150661</xdr:rowOff>
    </xdr:from>
    <xdr:to>
      <xdr:col>12</xdr:col>
      <xdr:colOff>561975</xdr:colOff>
      <xdr:row>37</xdr:row>
      <xdr:rowOff>80811</xdr:rowOff>
    </xdr:to>
    <xdr:sp macro="" textlink="">
      <xdr:nvSpPr>
        <xdr:cNvPr id="304" name="フローチャート : 判断 303"/>
        <xdr:cNvSpPr/>
      </xdr:nvSpPr>
      <xdr:spPr>
        <a:xfrm>
          <a:off x="8699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71938</xdr:rowOff>
    </xdr:from>
    <xdr:ext cx="599010" cy="259045"/>
    <xdr:sp macro="" textlink="">
      <xdr:nvSpPr>
        <xdr:cNvPr id="305" name="テキスト ボックス 304"/>
        <xdr:cNvSpPr txBox="1"/>
      </xdr:nvSpPr>
      <xdr:spPr>
        <a:xfrm>
          <a:off x="8450794" y="641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39482</xdr:rowOff>
    </xdr:from>
    <xdr:to>
      <xdr:col>11</xdr:col>
      <xdr:colOff>307975</xdr:colOff>
      <xdr:row>34</xdr:row>
      <xdr:rowOff>136842</xdr:rowOff>
    </xdr:to>
    <xdr:cxnSp macro="">
      <xdr:nvCxnSpPr>
        <xdr:cNvPr id="306" name="直線コネクタ 305"/>
        <xdr:cNvCxnSpPr/>
      </xdr:nvCxnSpPr>
      <xdr:spPr>
        <a:xfrm flipV="1">
          <a:off x="6972300" y="5182982"/>
          <a:ext cx="889000" cy="78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19190</xdr:rowOff>
    </xdr:from>
    <xdr:to>
      <xdr:col>11</xdr:col>
      <xdr:colOff>358775</xdr:colOff>
      <xdr:row>37</xdr:row>
      <xdr:rowOff>120790</xdr:rowOff>
    </xdr:to>
    <xdr:sp macro="" textlink="">
      <xdr:nvSpPr>
        <xdr:cNvPr id="307" name="フローチャート : 判断 306"/>
        <xdr:cNvSpPr/>
      </xdr:nvSpPr>
      <xdr:spPr>
        <a:xfrm>
          <a:off x="7810500" y="63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111917</xdr:rowOff>
    </xdr:from>
    <xdr:ext cx="599010" cy="259045"/>
    <xdr:sp macro="" textlink="">
      <xdr:nvSpPr>
        <xdr:cNvPr id="308" name="テキスト ボックス 307"/>
        <xdr:cNvSpPr txBox="1"/>
      </xdr:nvSpPr>
      <xdr:spPr>
        <a:xfrm>
          <a:off x="7561794" y="645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45832</xdr:rowOff>
    </xdr:from>
    <xdr:to>
      <xdr:col>10</xdr:col>
      <xdr:colOff>155575</xdr:colOff>
      <xdr:row>37</xdr:row>
      <xdr:rowOff>147432</xdr:rowOff>
    </xdr:to>
    <xdr:sp macro="" textlink="">
      <xdr:nvSpPr>
        <xdr:cNvPr id="309" name="フローチャート : 判断 308"/>
        <xdr:cNvSpPr/>
      </xdr:nvSpPr>
      <xdr:spPr>
        <a:xfrm>
          <a:off x="6921500" y="638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138559</xdr:rowOff>
    </xdr:from>
    <xdr:ext cx="599010" cy="259045"/>
    <xdr:sp macro="" textlink="">
      <xdr:nvSpPr>
        <xdr:cNvPr id="310" name="テキスト ボックス 309"/>
        <xdr:cNvSpPr txBox="1"/>
      </xdr:nvSpPr>
      <xdr:spPr>
        <a:xfrm>
          <a:off x="6672794" y="648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150625</xdr:rowOff>
    </xdr:from>
    <xdr:to>
      <xdr:col>15</xdr:col>
      <xdr:colOff>231775</xdr:colOff>
      <xdr:row>33</xdr:row>
      <xdr:rowOff>80775</xdr:rowOff>
    </xdr:to>
    <xdr:sp macro="" textlink="">
      <xdr:nvSpPr>
        <xdr:cNvPr id="316" name="円/楕円 315"/>
        <xdr:cNvSpPr/>
      </xdr:nvSpPr>
      <xdr:spPr>
        <a:xfrm>
          <a:off x="10426700" y="56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2052</xdr:rowOff>
    </xdr:from>
    <xdr:ext cx="599010" cy="259045"/>
    <xdr:sp macro="" textlink="">
      <xdr:nvSpPr>
        <xdr:cNvPr id="317" name="補助費等該当値テキスト"/>
        <xdr:cNvSpPr txBox="1"/>
      </xdr:nvSpPr>
      <xdr:spPr>
        <a:xfrm>
          <a:off x="10528300" y="5488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336,099</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7492</xdr:rowOff>
    </xdr:from>
    <xdr:to>
      <xdr:col>14</xdr:col>
      <xdr:colOff>79375</xdr:colOff>
      <xdr:row>34</xdr:row>
      <xdr:rowOff>109092</xdr:rowOff>
    </xdr:to>
    <xdr:sp macro="" textlink="">
      <xdr:nvSpPr>
        <xdr:cNvPr id="318" name="円/楕円 317"/>
        <xdr:cNvSpPr/>
      </xdr:nvSpPr>
      <xdr:spPr>
        <a:xfrm>
          <a:off x="9588500" y="58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125619</xdr:rowOff>
    </xdr:from>
    <xdr:ext cx="599010" cy="259045"/>
    <xdr:sp macro="" textlink="">
      <xdr:nvSpPr>
        <xdr:cNvPr id="319" name="テキスト ボックス 318"/>
        <xdr:cNvSpPr txBox="1"/>
      </xdr:nvSpPr>
      <xdr:spPr>
        <a:xfrm>
          <a:off x="9339794" y="561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274,928</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49809</xdr:rowOff>
    </xdr:from>
    <xdr:to>
      <xdr:col>12</xdr:col>
      <xdr:colOff>561975</xdr:colOff>
      <xdr:row>32</xdr:row>
      <xdr:rowOff>151409</xdr:rowOff>
    </xdr:to>
    <xdr:sp macro="" textlink="">
      <xdr:nvSpPr>
        <xdr:cNvPr id="320" name="円/楕円 319"/>
        <xdr:cNvSpPr/>
      </xdr:nvSpPr>
      <xdr:spPr>
        <a:xfrm>
          <a:off x="8699500" y="553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30</xdr:row>
      <xdr:rowOff>167936</xdr:rowOff>
    </xdr:from>
    <xdr:ext cx="599010" cy="259045"/>
    <xdr:sp macro="" textlink="">
      <xdr:nvSpPr>
        <xdr:cNvPr id="321" name="テキスト ボックス 320"/>
        <xdr:cNvSpPr txBox="1"/>
      </xdr:nvSpPr>
      <xdr:spPr>
        <a:xfrm>
          <a:off x="8450794" y="53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366,970</a:t>
          </a:r>
          <a:endParaRPr kumimoji="1" lang="ja-JP" altLang="en-US" sz="1000" b="1">
            <a:solidFill>
              <a:srgbClr val="FF0000"/>
            </a:solidFill>
            <a:latin typeface="ＭＳ Ｐゴシック"/>
          </a:endParaRPr>
        </a:p>
      </xdr:txBody>
    </xdr:sp>
    <xdr:clientData/>
  </xdr:oneCellAnchor>
  <xdr:twoCellAnchor>
    <xdr:from>
      <xdr:col>11</xdr:col>
      <xdr:colOff>257175</xdr:colOff>
      <xdr:row>29</xdr:row>
      <xdr:rowOff>160132</xdr:rowOff>
    </xdr:from>
    <xdr:to>
      <xdr:col>11</xdr:col>
      <xdr:colOff>358775</xdr:colOff>
      <xdr:row>30</xdr:row>
      <xdr:rowOff>90282</xdr:rowOff>
    </xdr:to>
    <xdr:sp macro="" textlink="">
      <xdr:nvSpPr>
        <xdr:cNvPr id="322" name="円/楕円 321"/>
        <xdr:cNvSpPr/>
      </xdr:nvSpPr>
      <xdr:spPr>
        <a:xfrm>
          <a:off x="7810500" y="513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28</xdr:row>
      <xdr:rowOff>106809</xdr:rowOff>
    </xdr:from>
    <xdr:ext cx="599010" cy="259045"/>
    <xdr:sp macro="" textlink="">
      <xdr:nvSpPr>
        <xdr:cNvPr id="323" name="テキスト ボックス 322"/>
        <xdr:cNvSpPr txBox="1"/>
      </xdr:nvSpPr>
      <xdr:spPr>
        <a:xfrm>
          <a:off x="7561794" y="490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490,688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86042</xdr:rowOff>
    </xdr:from>
    <xdr:to>
      <xdr:col>10</xdr:col>
      <xdr:colOff>155575</xdr:colOff>
      <xdr:row>35</xdr:row>
      <xdr:rowOff>16192</xdr:rowOff>
    </xdr:to>
    <xdr:sp macro="" textlink="">
      <xdr:nvSpPr>
        <xdr:cNvPr id="324" name="円/楕円 323"/>
        <xdr:cNvSpPr/>
      </xdr:nvSpPr>
      <xdr:spPr>
        <a:xfrm>
          <a:off x="6921500" y="591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32719</xdr:rowOff>
    </xdr:from>
    <xdr:ext cx="599010" cy="259045"/>
    <xdr:sp macro="" textlink="">
      <xdr:nvSpPr>
        <xdr:cNvPr id="325" name="テキスト ボックス 324"/>
        <xdr:cNvSpPr txBox="1"/>
      </xdr:nvSpPr>
      <xdr:spPr>
        <a:xfrm>
          <a:off x="6672794" y="569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9" name="テキスト ボックス 338"/>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1" name="テキスト ボックス 340"/>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3" name="テキスト ボックス 342"/>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7" name="直線コネクタ 346"/>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8"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9" name="直線コネクタ 348"/>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50"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51" name="直線コネクタ 350"/>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10029</xdr:rowOff>
    </xdr:from>
    <xdr:to>
      <xdr:col>15</xdr:col>
      <xdr:colOff>180975</xdr:colOff>
      <xdr:row>57</xdr:row>
      <xdr:rowOff>43107</xdr:rowOff>
    </xdr:to>
    <xdr:cxnSp macro="">
      <xdr:nvCxnSpPr>
        <xdr:cNvPr id="352" name="直線コネクタ 351"/>
        <xdr:cNvCxnSpPr/>
      </xdr:nvCxnSpPr>
      <xdr:spPr>
        <a:xfrm flipV="1">
          <a:off x="9639300" y="9782679"/>
          <a:ext cx="838200" cy="3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129966</xdr:rowOff>
    </xdr:from>
    <xdr:ext cx="599010" cy="259045"/>
    <xdr:sp macro="" textlink="">
      <xdr:nvSpPr>
        <xdr:cNvPr id="353" name="普通建設事業費平均値テキスト"/>
        <xdr:cNvSpPr txBox="1"/>
      </xdr:nvSpPr>
      <xdr:spPr>
        <a:xfrm>
          <a:off x="10528300" y="9902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4" name="フローチャート : 判断 353"/>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80337</xdr:rowOff>
    </xdr:from>
    <xdr:to>
      <xdr:col>14</xdr:col>
      <xdr:colOff>28575</xdr:colOff>
      <xdr:row>57</xdr:row>
      <xdr:rowOff>43107</xdr:rowOff>
    </xdr:to>
    <xdr:cxnSp macro="">
      <xdr:nvCxnSpPr>
        <xdr:cNvPr id="355" name="直線コネクタ 354"/>
        <xdr:cNvCxnSpPr/>
      </xdr:nvCxnSpPr>
      <xdr:spPr>
        <a:xfrm>
          <a:off x="8750300" y="9681537"/>
          <a:ext cx="889000" cy="13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6" name="フローチャート : 判断 355"/>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69595</xdr:rowOff>
    </xdr:from>
    <xdr:ext cx="599010" cy="259045"/>
    <xdr:sp macro="" textlink="">
      <xdr:nvSpPr>
        <xdr:cNvPr id="357" name="テキスト ボックス 356"/>
        <xdr:cNvSpPr txBox="1"/>
      </xdr:nvSpPr>
      <xdr:spPr>
        <a:xfrm>
          <a:off x="9339794"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80337</xdr:rowOff>
    </xdr:from>
    <xdr:to>
      <xdr:col>12</xdr:col>
      <xdr:colOff>511175</xdr:colOff>
      <xdr:row>56</xdr:row>
      <xdr:rowOff>111509</xdr:rowOff>
    </xdr:to>
    <xdr:cxnSp macro="">
      <xdr:nvCxnSpPr>
        <xdr:cNvPr id="358" name="直線コネクタ 357"/>
        <xdr:cNvCxnSpPr/>
      </xdr:nvCxnSpPr>
      <xdr:spPr>
        <a:xfrm flipV="1">
          <a:off x="7861300" y="9681537"/>
          <a:ext cx="889000" cy="3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135586</xdr:rowOff>
    </xdr:from>
    <xdr:to>
      <xdr:col>12</xdr:col>
      <xdr:colOff>561975</xdr:colOff>
      <xdr:row>58</xdr:row>
      <xdr:rowOff>65736</xdr:rowOff>
    </xdr:to>
    <xdr:sp macro="" textlink="">
      <xdr:nvSpPr>
        <xdr:cNvPr id="359" name="フローチャート : 判断 358"/>
        <xdr:cNvSpPr/>
      </xdr:nvSpPr>
      <xdr:spPr>
        <a:xfrm>
          <a:off x="8699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56863</xdr:rowOff>
    </xdr:from>
    <xdr:ext cx="599010" cy="259045"/>
    <xdr:sp macro="" textlink="">
      <xdr:nvSpPr>
        <xdr:cNvPr id="360" name="テキスト ボックス 359"/>
        <xdr:cNvSpPr txBox="1"/>
      </xdr:nvSpPr>
      <xdr:spPr>
        <a:xfrm>
          <a:off x="8450794" y="100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111509</xdr:rowOff>
    </xdr:from>
    <xdr:to>
      <xdr:col>11</xdr:col>
      <xdr:colOff>307975</xdr:colOff>
      <xdr:row>57</xdr:row>
      <xdr:rowOff>118999</xdr:rowOff>
    </xdr:to>
    <xdr:cxnSp macro="">
      <xdr:nvCxnSpPr>
        <xdr:cNvPr id="361" name="直線コネクタ 360"/>
        <xdr:cNvCxnSpPr/>
      </xdr:nvCxnSpPr>
      <xdr:spPr>
        <a:xfrm flipV="1">
          <a:off x="6972300" y="9712709"/>
          <a:ext cx="889000" cy="17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140088</xdr:rowOff>
    </xdr:from>
    <xdr:to>
      <xdr:col>11</xdr:col>
      <xdr:colOff>358775</xdr:colOff>
      <xdr:row>58</xdr:row>
      <xdr:rowOff>70238</xdr:rowOff>
    </xdr:to>
    <xdr:sp macro="" textlink="">
      <xdr:nvSpPr>
        <xdr:cNvPr id="362" name="フローチャート : 判断 361"/>
        <xdr:cNvSpPr/>
      </xdr:nvSpPr>
      <xdr:spPr>
        <a:xfrm>
          <a:off x="7810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61365</xdr:rowOff>
    </xdr:from>
    <xdr:ext cx="599010" cy="259045"/>
    <xdr:sp macro="" textlink="">
      <xdr:nvSpPr>
        <xdr:cNvPr id="363" name="テキスト ボックス 362"/>
        <xdr:cNvSpPr txBox="1"/>
      </xdr:nvSpPr>
      <xdr:spPr>
        <a:xfrm>
          <a:off x="7561794" y="1000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158932</xdr:rowOff>
    </xdr:from>
    <xdr:to>
      <xdr:col>10</xdr:col>
      <xdr:colOff>155575</xdr:colOff>
      <xdr:row>58</xdr:row>
      <xdr:rowOff>89082</xdr:rowOff>
    </xdr:to>
    <xdr:sp macro="" textlink="">
      <xdr:nvSpPr>
        <xdr:cNvPr id="364" name="フローチャート : 判断 363"/>
        <xdr:cNvSpPr/>
      </xdr:nvSpPr>
      <xdr:spPr>
        <a:xfrm>
          <a:off x="6921500" y="993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80209</xdr:rowOff>
    </xdr:from>
    <xdr:ext cx="599010" cy="259045"/>
    <xdr:sp macro="" textlink="">
      <xdr:nvSpPr>
        <xdr:cNvPr id="365" name="テキスト ボックス 364"/>
        <xdr:cNvSpPr txBox="1"/>
      </xdr:nvSpPr>
      <xdr:spPr>
        <a:xfrm>
          <a:off x="6672794" y="1002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130679</xdr:rowOff>
    </xdr:from>
    <xdr:to>
      <xdr:col>15</xdr:col>
      <xdr:colOff>231775</xdr:colOff>
      <xdr:row>57</xdr:row>
      <xdr:rowOff>60829</xdr:rowOff>
    </xdr:to>
    <xdr:sp macro="" textlink="">
      <xdr:nvSpPr>
        <xdr:cNvPr id="371" name="円/楕円 370"/>
        <xdr:cNvSpPr/>
      </xdr:nvSpPr>
      <xdr:spPr>
        <a:xfrm>
          <a:off x="10426700" y="973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153556</xdr:rowOff>
    </xdr:from>
    <xdr:ext cx="599010" cy="259045"/>
    <xdr:sp macro="" textlink="">
      <xdr:nvSpPr>
        <xdr:cNvPr id="372" name="普通建設事業費該当値テキスト"/>
        <xdr:cNvSpPr txBox="1"/>
      </xdr:nvSpPr>
      <xdr:spPr>
        <a:xfrm>
          <a:off x="10528300" y="958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658,620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163757</xdr:rowOff>
    </xdr:from>
    <xdr:to>
      <xdr:col>14</xdr:col>
      <xdr:colOff>79375</xdr:colOff>
      <xdr:row>57</xdr:row>
      <xdr:rowOff>93907</xdr:rowOff>
    </xdr:to>
    <xdr:sp macro="" textlink="">
      <xdr:nvSpPr>
        <xdr:cNvPr id="373" name="円/楕円 372"/>
        <xdr:cNvSpPr/>
      </xdr:nvSpPr>
      <xdr:spPr>
        <a:xfrm>
          <a:off x="9588500" y="976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110434</xdr:rowOff>
    </xdr:from>
    <xdr:ext cx="599010" cy="259045"/>
    <xdr:sp macro="" textlink="">
      <xdr:nvSpPr>
        <xdr:cNvPr id="374" name="テキスト ボックス 373"/>
        <xdr:cNvSpPr txBox="1"/>
      </xdr:nvSpPr>
      <xdr:spPr>
        <a:xfrm>
          <a:off x="9339794" y="954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586,269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29537</xdr:rowOff>
    </xdr:from>
    <xdr:to>
      <xdr:col>12</xdr:col>
      <xdr:colOff>561975</xdr:colOff>
      <xdr:row>56</xdr:row>
      <xdr:rowOff>131137</xdr:rowOff>
    </xdr:to>
    <xdr:sp macro="" textlink="">
      <xdr:nvSpPr>
        <xdr:cNvPr id="375" name="円/楕円 374"/>
        <xdr:cNvSpPr/>
      </xdr:nvSpPr>
      <xdr:spPr>
        <a:xfrm>
          <a:off x="8699500" y="963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147664</xdr:rowOff>
    </xdr:from>
    <xdr:ext cx="599010" cy="259045"/>
    <xdr:sp macro="" textlink="">
      <xdr:nvSpPr>
        <xdr:cNvPr id="376" name="テキスト ボックス 375"/>
        <xdr:cNvSpPr txBox="1"/>
      </xdr:nvSpPr>
      <xdr:spPr>
        <a:xfrm>
          <a:off x="8450794" y="94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879,840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60709</xdr:rowOff>
    </xdr:from>
    <xdr:to>
      <xdr:col>11</xdr:col>
      <xdr:colOff>358775</xdr:colOff>
      <xdr:row>56</xdr:row>
      <xdr:rowOff>162309</xdr:rowOff>
    </xdr:to>
    <xdr:sp macro="" textlink="">
      <xdr:nvSpPr>
        <xdr:cNvPr id="377" name="円/楕円 376"/>
        <xdr:cNvSpPr/>
      </xdr:nvSpPr>
      <xdr:spPr>
        <a:xfrm>
          <a:off x="7810500" y="96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7386</xdr:rowOff>
    </xdr:from>
    <xdr:ext cx="599010" cy="259045"/>
    <xdr:sp macro="" textlink="">
      <xdr:nvSpPr>
        <xdr:cNvPr id="378" name="テキスト ボックス 377"/>
        <xdr:cNvSpPr txBox="1"/>
      </xdr:nvSpPr>
      <xdr:spPr>
        <a:xfrm>
          <a:off x="7561794" y="943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811,659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68199</xdr:rowOff>
    </xdr:from>
    <xdr:to>
      <xdr:col>10</xdr:col>
      <xdr:colOff>155575</xdr:colOff>
      <xdr:row>57</xdr:row>
      <xdr:rowOff>169799</xdr:rowOff>
    </xdr:to>
    <xdr:sp macro="" textlink="">
      <xdr:nvSpPr>
        <xdr:cNvPr id="379" name="円/楕円 378"/>
        <xdr:cNvSpPr/>
      </xdr:nvSpPr>
      <xdr:spPr>
        <a:xfrm>
          <a:off x="6921500" y="984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14876</xdr:rowOff>
    </xdr:from>
    <xdr:ext cx="599010" cy="259045"/>
    <xdr:sp macro="" textlink="">
      <xdr:nvSpPr>
        <xdr:cNvPr id="380" name="テキスト ボックス 379"/>
        <xdr:cNvSpPr txBox="1"/>
      </xdr:nvSpPr>
      <xdr:spPr>
        <a:xfrm>
          <a:off x="6672794" y="961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2" name="テキスト ボックス 40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4" name="直線コネクタ 403"/>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5"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6" name="直線コネクタ 405"/>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7"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8" name="直線コネクタ 407"/>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81573</xdr:rowOff>
    </xdr:from>
    <xdr:to>
      <xdr:col>15</xdr:col>
      <xdr:colOff>180975</xdr:colOff>
      <xdr:row>78</xdr:row>
      <xdr:rowOff>6175</xdr:rowOff>
    </xdr:to>
    <xdr:cxnSp macro="">
      <xdr:nvCxnSpPr>
        <xdr:cNvPr id="409" name="直線コネクタ 408"/>
        <xdr:cNvCxnSpPr/>
      </xdr:nvCxnSpPr>
      <xdr:spPr>
        <a:xfrm>
          <a:off x="9639300" y="13111773"/>
          <a:ext cx="838200" cy="26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10715</xdr:rowOff>
    </xdr:from>
    <xdr:ext cx="534377" cy="259045"/>
    <xdr:sp macro="" textlink="">
      <xdr:nvSpPr>
        <xdr:cNvPr id="410" name="普通建設事業費 （ うち新規整備　）平均値テキスト"/>
        <xdr:cNvSpPr txBox="1"/>
      </xdr:nvSpPr>
      <xdr:spPr>
        <a:xfrm>
          <a:off x="10528300" y="1338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11" name="フローチャート : 判断 410"/>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34868</xdr:rowOff>
    </xdr:from>
    <xdr:to>
      <xdr:col>14</xdr:col>
      <xdr:colOff>28575</xdr:colOff>
      <xdr:row>76</xdr:row>
      <xdr:rowOff>81573</xdr:rowOff>
    </xdr:to>
    <xdr:cxnSp macro="">
      <xdr:nvCxnSpPr>
        <xdr:cNvPr id="412" name="直線コネクタ 411"/>
        <xdr:cNvCxnSpPr/>
      </xdr:nvCxnSpPr>
      <xdr:spPr>
        <a:xfrm>
          <a:off x="8750300" y="12207818"/>
          <a:ext cx="889000" cy="90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3" name="フローチャート : 判断 412"/>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60313</xdr:rowOff>
    </xdr:from>
    <xdr:ext cx="599010" cy="259045"/>
    <xdr:sp macro="" textlink="">
      <xdr:nvSpPr>
        <xdr:cNvPr id="414" name="テキスト ボックス 413"/>
        <xdr:cNvSpPr txBox="1"/>
      </xdr:nvSpPr>
      <xdr:spPr>
        <a:xfrm>
          <a:off x="9339794" y="1343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112136</xdr:rowOff>
    </xdr:from>
    <xdr:to>
      <xdr:col>12</xdr:col>
      <xdr:colOff>561975</xdr:colOff>
      <xdr:row>78</xdr:row>
      <xdr:rowOff>42286</xdr:rowOff>
    </xdr:to>
    <xdr:sp macro="" textlink="">
      <xdr:nvSpPr>
        <xdr:cNvPr id="415" name="フローチャート : 判断 414"/>
        <xdr:cNvSpPr/>
      </xdr:nvSpPr>
      <xdr:spPr>
        <a:xfrm>
          <a:off x="8699500" y="13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33413</xdr:rowOff>
    </xdr:from>
    <xdr:ext cx="599010" cy="259045"/>
    <xdr:sp macro="" textlink="">
      <xdr:nvSpPr>
        <xdr:cNvPr id="416" name="テキスト ボックス 415"/>
        <xdr:cNvSpPr txBox="1"/>
      </xdr:nvSpPr>
      <xdr:spPr>
        <a:xfrm>
          <a:off x="8450794" y="13406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126825</xdr:rowOff>
    </xdr:from>
    <xdr:to>
      <xdr:col>15</xdr:col>
      <xdr:colOff>231775</xdr:colOff>
      <xdr:row>78</xdr:row>
      <xdr:rowOff>56975</xdr:rowOff>
    </xdr:to>
    <xdr:sp macro="" textlink="">
      <xdr:nvSpPr>
        <xdr:cNvPr id="422" name="円/楕円 421"/>
        <xdr:cNvSpPr/>
      </xdr:nvSpPr>
      <xdr:spPr>
        <a:xfrm>
          <a:off x="10426700" y="1332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149702</xdr:rowOff>
    </xdr:from>
    <xdr:ext cx="599010" cy="259045"/>
    <xdr:sp macro="" textlink="">
      <xdr:nvSpPr>
        <xdr:cNvPr id="423" name="普通建設事業費 （ うち新規整備　）該当値テキスト"/>
        <xdr:cNvSpPr txBox="1"/>
      </xdr:nvSpPr>
      <xdr:spPr>
        <a:xfrm>
          <a:off x="10528300" y="1317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110,092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30773</xdr:rowOff>
    </xdr:from>
    <xdr:to>
      <xdr:col>14</xdr:col>
      <xdr:colOff>79375</xdr:colOff>
      <xdr:row>76</xdr:row>
      <xdr:rowOff>132373</xdr:rowOff>
    </xdr:to>
    <xdr:sp macro="" textlink="">
      <xdr:nvSpPr>
        <xdr:cNvPr id="424" name="円/楕円 423"/>
        <xdr:cNvSpPr/>
      </xdr:nvSpPr>
      <xdr:spPr>
        <a:xfrm>
          <a:off x="9588500" y="130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148900</xdr:rowOff>
    </xdr:from>
    <xdr:ext cx="599010" cy="259045"/>
    <xdr:sp macro="" textlink="">
      <xdr:nvSpPr>
        <xdr:cNvPr id="425" name="テキスト ボックス 424"/>
        <xdr:cNvSpPr txBox="1"/>
      </xdr:nvSpPr>
      <xdr:spPr>
        <a:xfrm>
          <a:off x="9339794" y="1283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250,513</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155518</xdr:rowOff>
    </xdr:from>
    <xdr:to>
      <xdr:col>12</xdr:col>
      <xdr:colOff>561975</xdr:colOff>
      <xdr:row>71</xdr:row>
      <xdr:rowOff>85668</xdr:rowOff>
    </xdr:to>
    <xdr:sp macro="" textlink="">
      <xdr:nvSpPr>
        <xdr:cNvPr id="426" name="円/楕円 425"/>
        <xdr:cNvSpPr/>
      </xdr:nvSpPr>
      <xdr:spPr>
        <a:xfrm>
          <a:off x="8699500" y="1215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69</xdr:row>
      <xdr:rowOff>102195</xdr:rowOff>
    </xdr:from>
    <xdr:ext cx="599010" cy="259045"/>
    <xdr:sp macro="" textlink="">
      <xdr:nvSpPr>
        <xdr:cNvPr id="427" name="テキスト ボックス 426"/>
        <xdr:cNvSpPr txBox="1"/>
      </xdr:nvSpPr>
      <xdr:spPr>
        <a:xfrm>
          <a:off x="8450794" y="1193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725,030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1" name="テキスト ボックス 44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9" name="直線コネクタ 448"/>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50"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51" name="直線コネクタ 450"/>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52"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3" name="直線コネクタ 452"/>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49625</xdr:rowOff>
    </xdr:from>
    <xdr:to>
      <xdr:col>15</xdr:col>
      <xdr:colOff>180975</xdr:colOff>
      <xdr:row>97</xdr:row>
      <xdr:rowOff>161714</xdr:rowOff>
    </xdr:to>
    <xdr:cxnSp macro="">
      <xdr:nvCxnSpPr>
        <xdr:cNvPr id="454" name="直線コネクタ 453"/>
        <xdr:cNvCxnSpPr/>
      </xdr:nvCxnSpPr>
      <xdr:spPr>
        <a:xfrm flipV="1">
          <a:off x="9639300" y="16508825"/>
          <a:ext cx="838200" cy="28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104584</xdr:rowOff>
    </xdr:from>
    <xdr:ext cx="599010" cy="259045"/>
    <xdr:sp macro="" textlink="">
      <xdr:nvSpPr>
        <xdr:cNvPr id="455" name="普通建設事業費 （ うち更新整備　）平均値テキスト"/>
        <xdr:cNvSpPr txBox="1"/>
      </xdr:nvSpPr>
      <xdr:spPr>
        <a:xfrm>
          <a:off x="10528300" y="16735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6" name="フローチャート : 判断 455"/>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161714</xdr:rowOff>
    </xdr:from>
    <xdr:to>
      <xdr:col>14</xdr:col>
      <xdr:colOff>28575</xdr:colOff>
      <xdr:row>98</xdr:row>
      <xdr:rowOff>61153</xdr:rowOff>
    </xdr:to>
    <xdr:cxnSp macro="">
      <xdr:nvCxnSpPr>
        <xdr:cNvPr id="457" name="直線コネクタ 456"/>
        <xdr:cNvCxnSpPr/>
      </xdr:nvCxnSpPr>
      <xdr:spPr>
        <a:xfrm flipV="1">
          <a:off x="8750300" y="16792364"/>
          <a:ext cx="889000" cy="7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8" name="フローチャート : 判断 457"/>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86554</xdr:rowOff>
    </xdr:from>
    <xdr:ext cx="599010" cy="259045"/>
    <xdr:sp macro="" textlink="">
      <xdr:nvSpPr>
        <xdr:cNvPr id="459" name="テキスト ボックス 458"/>
        <xdr:cNvSpPr txBox="1"/>
      </xdr:nvSpPr>
      <xdr:spPr>
        <a:xfrm>
          <a:off x="9339794" y="1688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141368</xdr:rowOff>
    </xdr:from>
    <xdr:to>
      <xdr:col>12</xdr:col>
      <xdr:colOff>561975</xdr:colOff>
      <xdr:row>98</xdr:row>
      <xdr:rowOff>71518</xdr:rowOff>
    </xdr:to>
    <xdr:sp macro="" textlink="">
      <xdr:nvSpPr>
        <xdr:cNvPr id="460" name="フローチャート : 判断 459"/>
        <xdr:cNvSpPr/>
      </xdr:nvSpPr>
      <xdr:spPr>
        <a:xfrm>
          <a:off x="8699500" y="167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88045</xdr:rowOff>
    </xdr:from>
    <xdr:ext cx="599010" cy="259045"/>
    <xdr:sp macro="" textlink="">
      <xdr:nvSpPr>
        <xdr:cNvPr id="461" name="テキスト ボックス 460"/>
        <xdr:cNvSpPr txBox="1"/>
      </xdr:nvSpPr>
      <xdr:spPr>
        <a:xfrm>
          <a:off x="8450794" y="1654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170275</xdr:rowOff>
    </xdr:from>
    <xdr:to>
      <xdr:col>15</xdr:col>
      <xdr:colOff>231775</xdr:colOff>
      <xdr:row>96</xdr:row>
      <xdr:rowOff>100425</xdr:rowOff>
    </xdr:to>
    <xdr:sp macro="" textlink="">
      <xdr:nvSpPr>
        <xdr:cNvPr id="467" name="円/楕円 466"/>
        <xdr:cNvSpPr/>
      </xdr:nvSpPr>
      <xdr:spPr>
        <a:xfrm>
          <a:off x="10426700" y="1645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21702</xdr:rowOff>
    </xdr:from>
    <xdr:ext cx="599010" cy="259045"/>
    <xdr:sp macro="" textlink="">
      <xdr:nvSpPr>
        <xdr:cNvPr id="468" name="普通建設事業費 （ うち更新整備　）該当値テキスト"/>
        <xdr:cNvSpPr txBox="1"/>
      </xdr:nvSpPr>
      <xdr:spPr>
        <a:xfrm>
          <a:off x="10528300" y="163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473,507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110914</xdr:rowOff>
    </xdr:from>
    <xdr:to>
      <xdr:col>14</xdr:col>
      <xdr:colOff>79375</xdr:colOff>
      <xdr:row>98</xdr:row>
      <xdr:rowOff>41064</xdr:rowOff>
    </xdr:to>
    <xdr:sp macro="" textlink="">
      <xdr:nvSpPr>
        <xdr:cNvPr id="469" name="円/楕円 468"/>
        <xdr:cNvSpPr/>
      </xdr:nvSpPr>
      <xdr:spPr>
        <a:xfrm>
          <a:off x="9588500" y="1674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57591</xdr:rowOff>
    </xdr:from>
    <xdr:ext cx="599010" cy="259045"/>
    <xdr:sp macro="" textlink="">
      <xdr:nvSpPr>
        <xdr:cNvPr id="470" name="テキスト ボックス 469"/>
        <xdr:cNvSpPr txBox="1"/>
      </xdr:nvSpPr>
      <xdr:spPr>
        <a:xfrm>
          <a:off x="9339794" y="1651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163,425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10353</xdr:rowOff>
    </xdr:from>
    <xdr:to>
      <xdr:col>12</xdr:col>
      <xdr:colOff>561975</xdr:colOff>
      <xdr:row>98</xdr:row>
      <xdr:rowOff>111953</xdr:rowOff>
    </xdr:to>
    <xdr:sp macro="" textlink="">
      <xdr:nvSpPr>
        <xdr:cNvPr id="471" name="円/楕円 470"/>
        <xdr:cNvSpPr/>
      </xdr:nvSpPr>
      <xdr:spPr>
        <a:xfrm>
          <a:off x="8699500" y="1681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103080</xdr:rowOff>
    </xdr:from>
    <xdr:ext cx="534377" cy="259045"/>
    <xdr:sp macro="" textlink="">
      <xdr:nvSpPr>
        <xdr:cNvPr id="472" name="テキスト ボックス 471"/>
        <xdr:cNvSpPr txBox="1"/>
      </xdr:nvSpPr>
      <xdr:spPr>
        <a:xfrm>
          <a:off x="8483111" y="1690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2" name="テキスト ボックス 49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6" name="直線コネクタ 495"/>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8" name="直線コネクタ 49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9" name="災害復旧事業費最大値テキスト"/>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500" name="直線コネクタ 499"/>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61404</xdr:rowOff>
    </xdr:from>
    <xdr:to>
      <xdr:col>23</xdr:col>
      <xdr:colOff>517525</xdr:colOff>
      <xdr:row>39</xdr:row>
      <xdr:rowOff>44450</xdr:rowOff>
    </xdr:to>
    <xdr:cxnSp macro="">
      <xdr:nvCxnSpPr>
        <xdr:cNvPr id="501" name="直線コネクタ 500"/>
        <xdr:cNvCxnSpPr/>
      </xdr:nvCxnSpPr>
      <xdr:spPr>
        <a:xfrm>
          <a:off x="15481300" y="5719254"/>
          <a:ext cx="838200" cy="101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502" name="災害復旧事業費平均値テキスト"/>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3" name="フローチャート : 判断 502"/>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61404</xdr:rowOff>
    </xdr:from>
    <xdr:to>
      <xdr:col>22</xdr:col>
      <xdr:colOff>365125</xdr:colOff>
      <xdr:row>36</xdr:row>
      <xdr:rowOff>153479</xdr:rowOff>
    </xdr:to>
    <xdr:cxnSp macro="">
      <xdr:nvCxnSpPr>
        <xdr:cNvPr id="504" name="直線コネクタ 503"/>
        <xdr:cNvCxnSpPr/>
      </xdr:nvCxnSpPr>
      <xdr:spPr>
        <a:xfrm flipV="1">
          <a:off x="14592300" y="5719254"/>
          <a:ext cx="889000" cy="60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5" name="フローチャート : 判断 504"/>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104233</xdr:rowOff>
    </xdr:from>
    <xdr:ext cx="534377" cy="259045"/>
    <xdr:sp macro="" textlink="">
      <xdr:nvSpPr>
        <xdr:cNvPr id="506" name="テキスト ボックス 505"/>
        <xdr:cNvSpPr txBox="1"/>
      </xdr:nvSpPr>
      <xdr:spPr>
        <a:xfrm>
          <a:off x="15214111" y="661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153479</xdr:rowOff>
    </xdr:from>
    <xdr:to>
      <xdr:col>21</xdr:col>
      <xdr:colOff>161925</xdr:colOff>
      <xdr:row>39</xdr:row>
      <xdr:rowOff>44450</xdr:rowOff>
    </xdr:to>
    <xdr:cxnSp macro="">
      <xdr:nvCxnSpPr>
        <xdr:cNvPr id="507" name="直線コネクタ 506"/>
        <xdr:cNvCxnSpPr/>
      </xdr:nvCxnSpPr>
      <xdr:spPr>
        <a:xfrm flipV="1">
          <a:off x="13703300" y="6325679"/>
          <a:ext cx="889000" cy="40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155588</xdr:rowOff>
    </xdr:from>
    <xdr:to>
      <xdr:col>21</xdr:col>
      <xdr:colOff>212725</xdr:colOff>
      <xdr:row>38</xdr:row>
      <xdr:rowOff>85737</xdr:rowOff>
    </xdr:to>
    <xdr:sp macro="" textlink="">
      <xdr:nvSpPr>
        <xdr:cNvPr id="508" name="フローチャート : 判断 507"/>
        <xdr:cNvSpPr/>
      </xdr:nvSpPr>
      <xdr:spPr>
        <a:xfrm>
          <a:off x="14541500" y="649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76864</xdr:rowOff>
    </xdr:from>
    <xdr:ext cx="534377" cy="259045"/>
    <xdr:sp macro="" textlink="">
      <xdr:nvSpPr>
        <xdr:cNvPr id="509" name="テキスト ボックス 508"/>
        <xdr:cNvSpPr txBox="1"/>
      </xdr:nvSpPr>
      <xdr:spPr>
        <a:xfrm>
          <a:off x="14325111" y="659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0" name="直線コネクタ 50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136830</xdr:rowOff>
    </xdr:from>
    <xdr:to>
      <xdr:col>20</xdr:col>
      <xdr:colOff>9525</xdr:colOff>
      <xdr:row>38</xdr:row>
      <xdr:rowOff>66980</xdr:rowOff>
    </xdr:to>
    <xdr:sp macro="" textlink="">
      <xdr:nvSpPr>
        <xdr:cNvPr id="511" name="フローチャート : 判断 510"/>
        <xdr:cNvSpPr/>
      </xdr:nvSpPr>
      <xdr:spPr>
        <a:xfrm>
          <a:off x="13652500" y="64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83507</xdr:rowOff>
    </xdr:from>
    <xdr:ext cx="534377" cy="259045"/>
    <xdr:sp macro="" textlink="">
      <xdr:nvSpPr>
        <xdr:cNvPr id="512" name="テキスト ボックス 511"/>
        <xdr:cNvSpPr txBox="1"/>
      </xdr:nvSpPr>
      <xdr:spPr>
        <a:xfrm>
          <a:off x="13436111" y="625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76365</xdr:rowOff>
    </xdr:from>
    <xdr:to>
      <xdr:col>18</xdr:col>
      <xdr:colOff>492125</xdr:colOff>
      <xdr:row>38</xdr:row>
      <xdr:rowOff>6515</xdr:rowOff>
    </xdr:to>
    <xdr:sp macro="" textlink="">
      <xdr:nvSpPr>
        <xdr:cNvPr id="513" name="フローチャート : 判断 512"/>
        <xdr:cNvSpPr/>
      </xdr:nvSpPr>
      <xdr:spPr>
        <a:xfrm>
          <a:off x="12763500" y="64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23042</xdr:rowOff>
    </xdr:from>
    <xdr:ext cx="534377" cy="259045"/>
    <xdr:sp macro="" textlink="">
      <xdr:nvSpPr>
        <xdr:cNvPr id="514" name="テキスト ボックス 513"/>
        <xdr:cNvSpPr txBox="1"/>
      </xdr:nvSpPr>
      <xdr:spPr>
        <a:xfrm>
          <a:off x="12547111" y="619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0" name="円/楕円 51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1"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10604</xdr:rowOff>
    </xdr:from>
    <xdr:to>
      <xdr:col>22</xdr:col>
      <xdr:colOff>415925</xdr:colOff>
      <xdr:row>33</xdr:row>
      <xdr:rowOff>112204</xdr:rowOff>
    </xdr:to>
    <xdr:sp macro="" textlink="">
      <xdr:nvSpPr>
        <xdr:cNvPr id="522" name="円/楕円 521"/>
        <xdr:cNvSpPr/>
      </xdr:nvSpPr>
      <xdr:spPr>
        <a:xfrm>
          <a:off x="15430500" y="566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128731</xdr:rowOff>
    </xdr:from>
    <xdr:ext cx="534377" cy="259045"/>
    <xdr:sp macro="" textlink="">
      <xdr:nvSpPr>
        <xdr:cNvPr id="523" name="テキスト ボックス 522"/>
        <xdr:cNvSpPr txBox="1"/>
      </xdr:nvSpPr>
      <xdr:spPr>
        <a:xfrm>
          <a:off x="15214111" y="544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79,665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102679</xdr:rowOff>
    </xdr:from>
    <xdr:to>
      <xdr:col>21</xdr:col>
      <xdr:colOff>212725</xdr:colOff>
      <xdr:row>37</xdr:row>
      <xdr:rowOff>32829</xdr:rowOff>
    </xdr:to>
    <xdr:sp macro="" textlink="">
      <xdr:nvSpPr>
        <xdr:cNvPr id="524" name="円/楕円 523"/>
        <xdr:cNvSpPr/>
      </xdr:nvSpPr>
      <xdr:spPr>
        <a:xfrm>
          <a:off x="14541500" y="627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49356</xdr:rowOff>
    </xdr:from>
    <xdr:ext cx="534377" cy="259045"/>
    <xdr:sp macro="" textlink="">
      <xdr:nvSpPr>
        <xdr:cNvPr id="525" name="テキスト ボックス 524"/>
        <xdr:cNvSpPr txBox="1"/>
      </xdr:nvSpPr>
      <xdr:spPr>
        <a:xfrm>
          <a:off x="14325111" y="605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6" name="円/楕円 52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7" name="テキスト ボックス 526"/>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8" name="円/楕円 52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9" name="テキスト ボックス 528"/>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0" name="直線コネクタ 53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1" name="テキスト ボックス 540"/>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2" name="直線コネクタ 54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144434</xdr:rowOff>
    </xdr:from>
    <xdr:ext cx="312906" cy="259045"/>
    <xdr:sp macro="" textlink="">
      <xdr:nvSpPr>
        <xdr:cNvPr id="543" name="テキスト ボックス 542"/>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4" name="直線コネクタ 54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54</xdr:row>
      <xdr:rowOff>160762</xdr:rowOff>
    </xdr:from>
    <xdr:ext cx="312906" cy="259045"/>
    <xdr:sp macro="" textlink="">
      <xdr:nvSpPr>
        <xdr:cNvPr id="545" name="テキスト ボックス 544"/>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6" name="直線コネクタ 54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5642</xdr:rowOff>
    </xdr:from>
    <xdr:ext cx="312906" cy="259045"/>
    <xdr:sp macro="" textlink="">
      <xdr:nvSpPr>
        <xdr:cNvPr id="547" name="テキスト ボックス 546"/>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8" name="直線コネクタ 54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21970</xdr:rowOff>
    </xdr:from>
    <xdr:ext cx="312906" cy="259045"/>
    <xdr:sp macro="" textlink="">
      <xdr:nvSpPr>
        <xdr:cNvPr id="549" name="テキスト ボックス 548"/>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0" name="直線コネクタ 54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38299</xdr:rowOff>
    </xdr:from>
    <xdr:ext cx="377026" cy="259045"/>
    <xdr:sp macro="" textlink="">
      <xdr:nvSpPr>
        <xdr:cNvPr id="551" name="テキスト ボックス 550"/>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3" name="テキスト ボックス 55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5" name="直線コネクタ 554"/>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6"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7" name="直線コネクタ 556"/>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8"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9" name="直線コネクタ 558"/>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0" name="直線コネクタ 559"/>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1"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2" name="フローチャート : 判断 561"/>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3" name="直線コネクタ 562"/>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4" name="フローチャート : 判断 563"/>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5" name="テキスト ボックス 564"/>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6" name="直線コネクタ 565"/>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59</xdr:row>
      <xdr:rowOff>48078</xdr:rowOff>
    </xdr:from>
    <xdr:to>
      <xdr:col>21</xdr:col>
      <xdr:colOff>212725</xdr:colOff>
      <xdr:row>59</xdr:row>
      <xdr:rowOff>149678</xdr:rowOff>
    </xdr:to>
    <xdr:sp macro="" textlink="">
      <xdr:nvSpPr>
        <xdr:cNvPr id="567" name="フローチャート : 判断 566"/>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68" name="テキスト ボックス 567"/>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69" name="直線コネクタ 568"/>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56243</xdr:rowOff>
    </xdr:from>
    <xdr:to>
      <xdr:col>20</xdr:col>
      <xdr:colOff>9525</xdr:colOff>
      <xdr:row>50</xdr:row>
      <xdr:rowOff>157843</xdr:rowOff>
    </xdr:to>
    <xdr:sp macro="" textlink="">
      <xdr:nvSpPr>
        <xdr:cNvPr id="570" name="フローチャート : 判断 569"/>
        <xdr:cNvSpPr/>
      </xdr:nvSpPr>
      <xdr:spPr>
        <a:xfrm>
          <a:off x="13652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2920</xdr:rowOff>
    </xdr:from>
    <xdr:ext cx="313932" cy="259045"/>
    <xdr:sp macro="" textlink="">
      <xdr:nvSpPr>
        <xdr:cNvPr id="571" name="テキスト ボックス 570"/>
        <xdr:cNvSpPr txBox="1"/>
      </xdr:nvSpPr>
      <xdr:spPr>
        <a:xfrm>
          <a:off x="13546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88900</xdr:rowOff>
    </xdr:from>
    <xdr:to>
      <xdr:col>18</xdr:col>
      <xdr:colOff>492125</xdr:colOff>
      <xdr:row>57</xdr:row>
      <xdr:rowOff>19050</xdr:rowOff>
    </xdr:to>
    <xdr:sp macro="" textlink="">
      <xdr:nvSpPr>
        <xdr:cNvPr id="572" name="フローチャート : 判断 571"/>
        <xdr:cNvSpPr/>
      </xdr:nvSpPr>
      <xdr:spPr>
        <a:xfrm>
          <a:off x="12763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55</xdr:row>
      <xdr:rowOff>35577</xdr:rowOff>
    </xdr:from>
    <xdr:ext cx="313932" cy="259045"/>
    <xdr:sp macro="" textlink="">
      <xdr:nvSpPr>
        <xdr:cNvPr id="573" name="テキスト ボックス 572"/>
        <xdr:cNvSpPr txBox="1"/>
      </xdr:nvSpPr>
      <xdr:spPr>
        <a:xfrm>
          <a:off x="12657333" y="9465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79" name="円/楕円 578"/>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0"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1" name="円/楕円 580"/>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2" name="テキスト ボックス 581"/>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3" name="円/楕円 582"/>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166205</xdr:rowOff>
    </xdr:from>
    <xdr:ext cx="249299" cy="259045"/>
    <xdr:sp macro="" textlink="">
      <xdr:nvSpPr>
        <xdr:cNvPr id="584" name="テキスト ボックス 583"/>
        <xdr:cNvSpPr txBox="1"/>
      </xdr:nvSpPr>
      <xdr:spPr>
        <a:xfrm>
          <a:off x="14467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5" name="円/楕円 584"/>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6" name="テキスト ボックス 585"/>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7" name="円/楕円 586"/>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8" name="テキスト ボックス 587"/>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2" name="テキスト ボックス 601"/>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12" name="直線コネクタ 611"/>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13"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14" name="直線コネクタ 613"/>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5"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6" name="直線コネクタ 615"/>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3115</xdr:rowOff>
    </xdr:from>
    <xdr:to>
      <xdr:col>23</xdr:col>
      <xdr:colOff>517525</xdr:colOff>
      <xdr:row>71</xdr:row>
      <xdr:rowOff>134267</xdr:rowOff>
    </xdr:to>
    <xdr:cxnSp macro="">
      <xdr:nvCxnSpPr>
        <xdr:cNvPr id="617" name="直線コネクタ 616"/>
        <xdr:cNvCxnSpPr/>
      </xdr:nvCxnSpPr>
      <xdr:spPr>
        <a:xfrm flipV="1">
          <a:off x="15481300" y="12176065"/>
          <a:ext cx="838200" cy="13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80418</xdr:rowOff>
    </xdr:from>
    <xdr:ext cx="599010" cy="259045"/>
    <xdr:sp macro="" textlink="">
      <xdr:nvSpPr>
        <xdr:cNvPr id="618" name="公債費平均値テキスト"/>
        <xdr:cNvSpPr txBox="1"/>
      </xdr:nvSpPr>
      <xdr:spPr>
        <a:xfrm>
          <a:off x="16370300" y="1311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9" name="フローチャート : 判断 618"/>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134267</xdr:rowOff>
    </xdr:from>
    <xdr:to>
      <xdr:col>22</xdr:col>
      <xdr:colOff>365125</xdr:colOff>
      <xdr:row>71</xdr:row>
      <xdr:rowOff>159939</xdr:rowOff>
    </xdr:to>
    <xdr:cxnSp macro="">
      <xdr:nvCxnSpPr>
        <xdr:cNvPr id="620" name="直線コネクタ 619"/>
        <xdr:cNvCxnSpPr/>
      </xdr:nvCxnSpPr>
      <xdr:spPr>
        <a:xfrm flipV="1">
          <a:off x="14592300" y="12307217"/>
          <a:ext cx="889000" cy="2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21" name="フローチャート : 判断 620"/>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2004</xdr:rowOff>
    </xdr:from>
    <xdr:ext cx="599010" cy="259045"/>
    <xdr:sp macro="" textlink="">
      <xdr:nvSpPr>
        <xdr:cNvPr id="622" name="テキスト ボックス 621"/>
        <xdr:cNvSpPr txBox="1"/>
      </xdr:nvSpPr>
      <xdr:spPr>
        <a:xfrm>
          <a:off x="15181794"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159939</xdr:rowOff>
    </xdr:from>
    <xdr:to>
      <xdr:col>21</xdr:col>
      <xdr:colOff>161925</xdr:colOff>
      <xdr:row>72</xdr:row>
      <xdr:rowOff>67759</xdr:rowOff>
    </xdr:to>
    <xdr:cxnSp macro="">
      <xdr:nvCxnSpPr>
        <xdr:cNvPr id="623" name="直線コネクタ 622"/>
        <xdr:cNvCxnSpPr/>
      </xdr:nvCxnSpPr>
      <xdr:spPr>
        <a:xfrm flipV="1">
          <a:off x="13703300" y="12332889"/>
          <a:ext cx="889000" cy="7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65415</xdr:rowOff>
    </xdr:from>
    <xdr:to>
      <xdr:col>21</xdr:col>
      <xdr:colOff>212725</xdr:colOff>
      <xdr:row>76</xdr:row>
      <xdr:rowOff>167015</xdr:rowOff>
    </xdr:to>
    <xdr:sp macro="" textlink="">
      <xdr:nvSpPr>
        <xdr:cNvPr id="624" name="フローチャート : 判断 623"/>
        <xdr:cNvSpPr/>
      </xdr:nvSpPr>
      <xdr:spPr>
        <a:xfrm>
          <a:off x="14541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158142</xdr:rowOff>
    </xdr:from>
    <xdr:ext cx="599010" cy="259045"/>
    <xdr:sp macro="" textlink="">
      <xdr:nvSpPr>
        <xdr:cNvPr id="625" name="テキスト ボックス 624"/>
        <xdr:cNvSpPr txBox="1"/>
      </xdr:nvSpPr>
      <xdr:spPr>
        <a:xfrm>
          <a:off x="14292794" y="1318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64837</xdr:rowOff>
    </xdr:from>
    <xdr:to>
      <xdr:col>19</xdr:col>
      <xdr:colOff>644525</xdr:colOff>
      <xdr:row>72</xdr:row>
      <xdr:rowOff>67759</xdr:rowOff>
    </xdr:to>
    <xdr:cxnSp macro="">
      <xdr:nvCxnSpPr>
        <xdr:cNvPr id="626" name="直線コネクタ 625"/>
        <xdr:cNvCxnSpPr/>
      </xdr:nvCxnSpPr>
      <xdr:spPr>
        <a:xfrm>
          <a:off x="12814300" y="12409237"/>
          <a:ext cx="8890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35392</xdr:rowOff>
    </xdr:from>
    <xdr:to>
      <xdr:col>20</xdr:col>
      <xdr:colOff>9525</xdr:colOff>
      <xdr:row>76</xdr:row>
      <xdr:rowOff>136992</xdr:rowOff>
    </xdr:to>
    <xdr:sp macro="" textlink="">
      <xdr:nvSpPr>
        <xdr:cNvPr id="627" name="フローチャート : 判断 626"/>
        <xdr:cNvSpPr/>
      </xdr:nvSpPr>
      <xdr:spPr>
        <a:xfrm>
          <a:off x="13652500" y="130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128119</xdr:rowOff>
    </xdr:from>
    <xdr:ext cx="599010" cy="259045"/>
    <xdr:sp macro="" textlink="">
      <xdr:nvSpPr>
        <xdr:cNvPr id="628" name="テキスト ボックス 627"/>
        <xdr:cNvSpPr txBox="1"/>
      </xdr:nvSpPr>
      <xdr:spPr>
        <a:xfrm>
          <a:off x="13403794" y="1315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27022</xdr:rowOff>
    </xdr:from>
    <xdr:to>
      <xdr:col>18</xdr:col>
      <xdr:colOff>492125</xdr:colOff>
      <xdr:row>76</xdr:row>
      <xdr:rowOff>128622</xdr:rowOff>
    </xdr:to>
    <xdr:sp macro="" textlink="">
      <xdr:nvSpPr>
        <xdr:cNvPr id="629" name="フローチャート : 判断 628"/>
        <xdr:cNvSpPr/>
      </xdr:nvSpPr>
      <xdr:spPr>
        <a:xfrm>
          <a:off x="12763500" y="130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119749</xdr:rowOff>
    </xdr:from>
    <xdr:ext cx="599010" cy="259045"/>
    <xdr:sp macro="" textlink="">
      <xdr:nvSpPr>
        <xdr:cNvPr id="630" name="テキスト ボックス 629"/>
        <xdr:cNvSpPr txBox="1"/>
      </xdr:nvSpPr>
      <xdr:spPr>
        <a:xfrm>
          <a:off x="12514794" y="131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70</xdr:row>
      <xdr:rowOff>123765</xdr:rowOff>
    </xdr:from>
    <xdr:to>
      <xdr:col>23</xdr:col>
      <xdr:colOff>568325</xdr:colOff>
      <xdr:row>71</xdr:row>
      <xdr:rowOff>53915</xdr:rowOff>
    </xdr:to>
    <xdr:sp macro="" textlink="">
      <xdr:nvSpPr>
        <xdr:cNvPr id="636" name="円/楕円 635"/>
        <xdr:cNvSpPr/>
      </xdr:nvSpPr>
      <xdr:spPr>
        <a:xfrm>
          <a:off x="16268700" y="121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69</xdr:row>
      <xdr:rowOff>146642</xdr:rowOff>
    </xdr:from>
    <xdr:ext cx="599010" cy="259045"/>
    <xdr:sp macro="" textlink="">
      <xdr:nvSpPr>
        <xdr:cNvPr id="637" name="公債費該当値テキスト"/>
        <xdr:cNvSpPr txBox="1"/>
      </xdr:nvSpPr>
      <xdr:spPr>
        <a:xfrm>
          <a:off x="16370300" y="1197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370,849</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83467</xdr:rowOff>
    </xdr:from>
    <xdr:to>
      <xdr:col>22</xdr:col>
      <xdr:colOff>415925</xdr:colOff>
      <xdr:row>72</xdr:row>
      <xdr:rowOff>13617</xdr:rowOff>
    </xdr:to>
    <xdr:sp macro="" textlink="">
      <xdr:nvSpPr>
        <xdr:cNvPr id="638" name="円/楕円 637"/>
        <xdr:cNvSpPr/>
      </xdr:nvSpPr>
      <xdr:spPr>
        <a:xfrm>
          <a:off x="15430500" y="1225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30144</xdr:rowOff>
    </xdr:from>
    <xdr:ext cx="599010" cy="259045"/>
    <xdr:sp macro="" textlink="">
      <xdr:nvSpPr>
        <xdr:cNvPr id="639" name="テキスト ボックス 638"/>
        <xdr:cNvSpPr txBox="1"/>
      </xdr:nvSpPr>
      <xdr:spPr>
        <a:xfrm>
          <a:off x="15181794" y="1203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336,426</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109139</xdr:rowOff>
    </xdr:from>
    <xdr:to>
      <xdr:col>21</xdr:col>
      <xdr:colOff>212725</xdr:colOff>
      <xdr:row>72</xdr:row>
      <xdr:rowOff>39289</xdr:rowOff>
    </xdr:to>
    <xdr:sp macro="" textlink="">
      <xdr:nvSpPr>
        <xdr:cNvPr id="640" name="円/楕円 639"/>
        <xdr:cNvSpPr/>
      </xdr:nvSpPr>
      <xdr:spPr>
        <a:xfrm>
          <a:off x="14541500" y="1228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70</xdr:row>
      <xdr:rowOff>55816</xdr:rowOff>
    </xdr:from>
    <xdr:ext cx="599010" cy="259045"/>
    <xdr:sp macro="" textlink="">
      <xdr:nvSpPr>
        <xdr:cNvPr id="641" name="テキスト ボックス 640"/>
        <xdr:cNvSpPr txBox="1"/>
      </xdr:nvSpPr>
      <xdr:spPr>
        <a:xfrm>
          <a:off x="14292794" y="1205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329,688</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16959</xdr:rowOff>
    </xdr:from>
    <xdr:to>
      <xdr:col>20</xdr:col>
      <xdr:colOff>9525</xdr:colOff>
      <xdr:row>72</xdr:row>
      <xdr:rowOff>118559</xdr:rowOff>
    </xdr:to>
    <xdr:sp macro="" textlink="">
      <xdr:nvSpPr>
        <xdr:cNvPr id="642" name="円/楕円 641"/>
        <xdr:cNvSpPr/>
      </xdr:nvSpPr>
      <xdr:spPr>
        <a:xfrm>
          <a:off x="13652500" y="1236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70</xdr:row>
      <xdr:rowOff>135086</xdr:rowOff>
    </xdr:from>
    <xdr:ext cx="599010" cy="259045"/>
    <xdr:sp macro="" textlink="">
      <xdr:nvSpPr>
        <xdr:cNvPr id="643" name="テキスト ボックス 642"/>
        <xdr:cNvSpPr txBox="1"/>
      </xdr:nvSpPr>
      <xdr:spPr>
        <a:xfrm>
          <a:off x="13403794" y="1213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308,882</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14037</xdr:rowOff>
    </xdr:from>
    <xdr:to>
      <xdr:col>18</xdr:col>
      <xdr:colOff>492125</xdr:colOff>
      <xdr:row>72</xdr:row>
      <xdr:rowOff>115637</xdr:rowOff>
    </xdr:to>
    <xdr:sp macro="" textlink="">
      <xdr:nvSpPr>
        <xdr:cNvPr id="644" name="円/楕円 643"/>
        <xdr:cNvSpPr/>
      </xdr:nvSpPr>
      <xdr:spPr>
        <a:xfrm>
          <a:off x="12763500" y="123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132164</xdr:rowOff>
    </xdr:from>
    <xdr:ext cx="599010" cy="259045"/>
    <xdr:sp macro="" textlink="">
      <xdr:nvSpPr>
        <xdr:cNvPr id="645" name="テキスト ボックス 644"/>
        <xdr:cNvSpPr txBox="1"/>
      </xdr:nvSpPr>
      <xdr:spPr>
        <a:xfrm>
          <a:off x="12514794" y="12133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9" name="テキスト ボックス 65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7" name="テキスト ボックス 66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9" name="直線コネクタ 668"/>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70"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71" name="直線コネクタ 670"/>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72"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73" name="直線コネクタ 672"/>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136410</xdr:rowOff>
    </xdr:from>
    <xdr:to>
      <xdr:col>23</xdr:col>
      <xdr:colOff>517525</xdr:colOff>
      <xdr:row>98</xdr:row>
      <xdr:rowOff>169616</xdr:rowOff>
    </xdr:to>
    <xdr:cxnSp macro="">
      <xdr:nvCxnSpPr>
        <xdr:cNvPr id="674" name="直線コネクタ 673"/>
        <xdr:cNvCxnSpPr/>
      </xdr:nvCxnSpPr>
      <xdr:spPr>
        <a:xfrm flipV="1">
          <a:off x="15481300" y="16938510"/>
          <a:ext cx="838200" cy="3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65270</xdr:rowOff>
    </xdr:from>
    <xdr:ext cx="534377" cy="259045"/>
    <xdr:sp macro="" textlink="">
      <xdr:nvSpPr>
        <xdr:cNvPr id="675" name="積立金平均値テキスト"/>
        <xdr:cNvSpPr txBox="1"/>
      </xdr:nvSpPr>
      <xdr:spPr>
        <a:xfrm>
          <a:off x="16370300" y="1669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6" name="フローチャート : 判断 675"/>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102767</xdr:rowOff>
    </xdr:from>
    <xdr:to>
      <xdr:col>22</xdr:col>
      <xdr:colOff>365125</xdr:colOff>
      <xdr:row>98</xdr:row>
      <xdr:rowOff>169616</xdr:rowOff>
    </xdr:to>
    <xdr:cxnSp macro="">
      <xdr:nvCxnSpPr>
        <xdr:cNvPr id="677" name="直線コネクタ 676"/>
        <xdr:cNvCxnSpPr/>
      </xdr:nvCxnSpPr>
      <xdr:spPr>
        <a:xfrm>
          <a:off x="14592300" y="16904867"/>
          <a:ext cx="889000" cy="6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78" name="フローチャート : 判断 677"/>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129215</xdr:rowOff>
    </xdr:from>
    <xdr:ext cx="534377" cy="259045"/>
    <xdr:sp macro="" textlink="">
      <xdr:nvSpPr>
        <xdr:cNvPr id="679" name="テキスト ボックス 678"/>
        <xdr:cNvSpPr txBox="1"/>
      </xdr:nvSpPr>
      <xdr:spPr>
        <a:xfrm>
          <a:off x="15214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102767</xdr:rowOff>
    </xdr:from>
    <xdr:to>
      <xdr:col>21</xdr:col>
      <xdr:colOff>161925</xdr:colOff>
      <xdr:row>98</xdr:row>
      <xdr:rowOff>140906</xdr:rowOff>
    </xdr:to>
    <xdr:cxnSp macro="">
      <xdr:nvCxnSpPr>
        <xdr:cNvPr id="680" name="直線コネクタ 679"/>
        <xdr:cNvCxnSpPr/>
      </xdr:nvCxnSpPr>
      <xdr:spPr>
        <a:xfrm flipV="1">
          <a:off x="13703300" y="16904867"/>
          <a:ext cx="889000" cy="3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28614</xdr:rowOff>
    </xdr:from>
    <xdr:to>
      <xdr:col>21</xdr:col>
      <xdr:colOff>212725</xdr:colOff>
      <xdr:row>98</xdr:row>
      <xdr:rowOff>130214</xdr:rowOff>
    </xdr:to>
    <xdr:sp macro="" textlink="">
      <xdr:nvSpPr>
        <xdr:cNvPr id="681" name="フローチャート : 判断 680"/>
        <xdr:cNvSpPr/>
      </xdr:nvSpPr>
      <xdr:spPr>
        <a:xfrm>
          <a:off x="14541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146741</xdr:rowOff>
    </xdr:from>
    <xdr:ext cx="534377" cy="259045"/>
    <xdr:sp macro="" textlink="">
      <xdr:nvSpPr>
        <xdr:cNvPr id="682" name="テキスト ボックス 681"/>
        <xdr:cNvSpPr txBox="1"/>
      </xdr:nvSpPr>
      <xdr:spPr>
        <a:xfrm>
          <a:off x="14325111" y="166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66480</xdr:rowOff>
    </xdr:from>
    <xdr:to>
      <xdr:col>19</xdr:col>
      <xdr:colOff>644525</xdr:colOff>
      <xdr:row>98</xdr:row>
      <xdr:rowOff>140906</xdr:rowOff>
    </xdr:to>
    <xdr:cxnSp macro="">
      <xdr:nvCxnSpPr>
        <xdr:cNvPr id="683" name="直線コネクタ 682"/>
        <xdr:cNvCxnSpPr/>
      </xdr:nvCxnSpPr>
      <xdr:spPr>
        <a:xfrm>
          <a:off x="12814300" y="16525680"/>
          <a:ext cx="889000" cy="41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8620</xdr:rowOff>
    </xdr:from>
    <xdr:to>
      <xdr:col>20</xdr:col>
      <xdr:colOff>9525</xdr:colOff>
      <xdr:row>98</xdr:row>
      <xdr:rowOff>110220</xdr:rowOff>
    </xdr:to>
    <xdr:sp macro="" textlink="">
      <xdr:nvSpPr>
        <xdr:cNvPr id="684" name="フローチャート : 判断 683"/>
        <xdr:cNvSpPr/>
      </xdr:nvSpPr>
      <xdr:spPr>
        <a:xfrm>
          <a:off x="13652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126747</xdr:rowOff>
    </xdr:from>
    <xdr:ext cx="534377" cy="259045"/>
    <xdr:sp macro="" textlink="">
      <xdr:nvSpPr>
        <xdr:cNvPr id="685" name="テキスト ボックス 684"/>
        <xdr:cNvSpPr txBox="1"/>
      </xdr:nvSpPr>
      <xdr:spPr>
        <a:xfrm>
          <a:off x="13436111" y="1658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4155</xdr:rowOff>
    </xdr:from>
    <xdr:to>
      <xdr:col>18</xdr:col>
      <xdr:colOff>492125</xdr:colOff>
      <xdr:row>97</xdr:row>
      <xdr:rowOff>105755</xdr:rowOff>
    </xdr:to>
    <xdr:sp macro="" textlink="">
      <xdr:nvSpPr>
        <xdr:cNvPr id="686" name="フローチャート : 判断 685"/>
        <xdr:cNvSpPr/>
      </xdr:nvSpPr>
      <xdr:spPr>
        <a:xfrm>
          <a:off x="12763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96882</xdr:rowOff>
    </xdr:from>
    <xdr:ext cx="599010" cy="259045"/>
    <xdr:sp macro="" textlink="">
      <xdr:nvSpPr>
        <xdr:cNvPr id="687" name="テキスト ボックス 686"/>
        <xdr:cNvSpPr txBox="1"/>
      </xdr:nvSpPr>
      <xdr:spPr>
        <a:xfrm>
          <a:off x="12514794" y="1672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85610</xdr:rowOff>
    </xdr:from>
    <xdr:to>
      <xdr:col>23</xdr:col>
      <xdr:colOff>568325</xdr:colOff>
      <xdr:row>99</xdr:row>
      <xdr:rowOff>15760</xdr:rowOff>
    </xdr:to>
    <xdr:sp macro="" textlink="">
      <xdr:nvSpPr>
        <xdr:cNvPr id="693" name="円/楕円 692"/>
        <xdr:cNvSpPr/>
      </xdr:nvSpPr>
      <xdr:spPr>
        <a:xfrm>
          <a:off x="16268700" y="16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20820</xdr:rowOff>
    </xdr:from>
    <xdr:ext cx="534377" cy="259045"/>
    <xdr:sp macro="" textlink="">
      <xdr:nvSpPr>
        <xdr:cNvPr id="694" name="積立金該当値テキスト"/>
        <xdr:cNvSpPr txBox="1"/>
      </xdr:nvSpPr>
      <xdr:spPr>
        <a:xfrm>
          <a:off x="16370300" y="1682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41,727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118816</xdr:rowOff>
    </xdr:from>
    <xdr:to>
      <xdr:col>22</xdr:col>
      <xdr:colOff>415925</xdr:colOff>
      <xdr:row>99</xdr:row>
      <xdr:rowOff>48966</xdr:rowOff>
    </xdr:to>
    <xdr:sp macro="" textlink="">
      <xdr:nvSpPr>
        <xdr:cNvPr id="695" name="円/楕円 694"/>
        <xdr:cNvSpPr/>
      </xdr:nvSpPr>
      <xdr:spPr>
        <a:xfrm>
          <a:off x="15430500" y="169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40093</xdr:rowOff>
    </xdr:from>
    <xdr:ext cx="534377" cy="259045"/>
    <xdr:sp macro="" textlink="">
      <xdr:nvSpPr>
        <xdr:cNvPr id="696" name="テキスト ボックス 695"/>
        <xdr:cNvSpPr txBox="1"/>
      </xdr:nvSpPr>
      <xdr:spPr>
        <a:xfrm>
          <a:off x="15214111" y="1701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51967</xdr:rowOff>
    </xdr:from>
    <xdr:to>
      <xdr:col>21</xdr:col>
      <xdr:colOff>212725</xdr:colOff>
      <xdr:row>98</xdr:row>
      <xdr:rowOff>153567</xdr:rowOff>
    </xdr:to>
    <xdr:sp macro="" textlink="">
      <xdr:nvSpPr>
        <xdr:cNvPr id="697" name="円/楕円 696"/>
        <xdr:cNvSpPr/>
      </xdr:nvSpPr>
      <xdr:spPr>
        <a:xfrm>
          <a:off x="14541500" y="1685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144694</xdr:rowOff>
    </xdr:from>
    <xdr:ext cx="534377" cy="259045"/>
    <xdr:sp macro="" textlink="">
      <xdr:nvSpPr>
        <xdr:cNvPr id="698" name="テキスト ボックス 697"/>
        <xdr:cNvSpPr txBox="1"/>
      </xdr:nvSpPr>
      <xdr:spPr>
        <a:xfrm>
          <a:off x="14325111" y="1694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90106</xdr:rowOff>
    </xdr:from>
    <xdr:to>
      <xdr:col>20</xdr:col>
      <xdr:colOff>9525</xdr:colOff>
      <xdr:row>99</xdr:row>
      <xdr:rowOff>20256</xdr:rowOff>
    </xdr:to>
    <xdr:sp macro="" textlink="">
      <xdr:nvSpPr>
        <xdr:cNvPr id="699" name="円/楕円 698"/>
        <xdr:cNvSpPr/>
      </xdr:nvSpPr>
      <xdr:spPr>
        <a:xfrm>
          <a:off x="13652500" y="1689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11383</xdr:rowOff>
    </xdr:from>
    <xdr:ext cx="534377" cy="259045"/>
    <xdr:sp macro="" textlink="">
      <xdr:nvSpPr>
        <xdr:cNvPr id="700" name="テキスト ボックス 699"/>
        <xdr:cNvSpPr txBox="1"/>
      </xdr:nvSpPr>
      <xdr:spPr>
        <a:xfrm>
          <a:off x="13436111" y="1698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15680</xdr:rowOff>
    </xdr:from>
    <xdr:to>
      <xdr:col>18</xdr:col>
      <xdr:colOff>492125</xdr:colOff>
      <xdr:row>96</xdr:row>
      <xdr:rowOff>117280</xdr:rowOff>
    </xdr:to>
    <xdr:sp macro="" textlink="">
      <xdr:nvSpPr>
        <xdr:cNvPr id="701" name="円/楕円 700"/>
        <xdr:cNvSpPr/>
      </xdr:nvSpPr>
      <xdr:spPr>
        <a:xfrm>
          <a:off x="12763500" y="1647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133807</xdr:rowOff>
    </xdr:from>
    <xdr:ext cx="599010" cy="259045"/>
    <xdr:sp macro="" textlink="">
      <xdr:nvSpPr>
        <xdr:cNvPr id="702" name="テキスト ボックス 701"/>
        <xdr:cNvSpPr txBox="1"/>
      </xdr:nvSpPr>
      <xdr:spPr>
        <a:xfrm>
          <a:off x="12514794" y="1625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258,436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24" name="直線コネクタ 723"/>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7" name="投資及び出資金最大値テキスト"/>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8" name="直線コネクタ 727"/>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137414</xdr:rowOff>
    </xdr:from>
    <xdr:to>
      <xdr:col>32</xdr:col>
      <xdr:colOff>187325</xdr:colOff>
      <xdr:row>38</xdr:row>
      <xdr:rowOff>137643</xdr:rowOff>
    </xdr:to>
    <xdr:cxnSp macro="">
      <xdr:nvCxnSpPr>
        <xdr:cNvPr id="729" name="直線コネクタ 728"/>
        <xdr:cNvCxnSpPr/>
      </xdr:nvCxnSpPr>
      <xdr:spPr>
        <a:xfrm flipV="1">
          <a:off x="21323300" y="665251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30" name="投資及び出資金平均値テキスト"/>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31" name="フローチャート : 判断 730"/>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137643</xdr:rowOff>
    </xdr:from>
    <xdr:to>
      <xdr:col>31</xdr:col>
      <xdr:colOff>34925</xdr:colOff>
      <xdr:row>38</xdr:row>
      <xdr:rowOff>139700</xdr:rowOff>
    </xdr:to>
    <xdr:cxnSp macro="">
      <xdr:nvCxnSpPr>
        <xdr:cNvPr id="732" name="直線コネクタ 731"/>
        <xdr:cNvCxnSpPr/>
      </xdr:nvCxnSpPr>
      <xdr:spPr>
        <a:xfrm flipV="1">
          <a:off x="20434300" y="66527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50267</xdr:rowOff>
    </xdr:from>
    <xdr:to>
      <xdr:col>31</xdr:col>
      <xdr:colOff>85725</xdr:colOff>
      <xdr:row>37</xdr:row>
      <xdr:rowOff>151867</xdr:rowOff>
    </xdr:to>
    <xdr:sp macro="" textlink="">
      <xdr:nvSpPr>
        <xdr:cNvPr id="733" name="フローチャート : 判断 732"/>
        <xdr:cNvSpPr/>
      </xdr:nvSpPr>
      <xdr:spPr>
        <a:xfrm>
          <a:off x="21272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168394</xdr:rowOff>
    </xdr:from>
    <xdr:ext cx="378565" cy="259045"/>
    <xdr:sp macro="" textlink="">
      <xdr:nvSpPr>
        <xdr:cNvPr id="734" name="テキスト ボックス 733"/>
        <xdr:cNvSpPr txBox="1"/>
      </xdr:nvSpPr>
      <xdr:spPr>
        <a:xfrm>
          <a:off x="21134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137643</xdr:rowOff>
    </xdr:from>
    <xdr:to>
      <xdr:col>29</xdr:col>
      <xdr:colOff>517525</xdr:colOff>
      <xdr:row>38</xdr:row>
      <xdr:rowOff>139700</xdr:rowOff>
    </xdr:to>
    <xdr:cxnSp macro="">
      <xdr:nvCxnSpPr>
        <xdr:cNvPr id="735" name="直線コネクタ 734"/>
        <xdr:cNvCxnSpPr/>
      </xdr:nvCxnSpPr>
      <xdr:spPr>
        <a:xfrm>
          <a:off x="19545300" y="66527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38836</xdr:rowOff>
    </xdr:from>
    <xdr:to>
      <xdr:col>29</xdr:col>
      <xdr:colOff>568325</xdr:colOff>
      <xdr:row>38</xdr:row>
      <xdr:rowOff>140436</xdr:rowOff>
    </xdr:to>
    <xdr:sp macro="" textlink="">
      <xdr:nvSpPr>
        <xdr:cNvPr id="736" name="フローチャート : 判断 735"/>
        <xdr:cNvSpPr/>
      </xdr:nvSpPr>
      <xdr:spPr>
        <a:xfrm>
          <a:off x="20383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156964</xdr:rowOff>
    </xdr:from>
    <xdr:ext cx="378565" cy="259045"/>
    <xdr:sp macro="" textlink="">
      <xdr:nvSpPr>
        <xdr:cNvPr id="737" name="テキスト ボックス 736"/>
        <xdr:cNvSpPr txBox="1"/>
      </xdr:nvSpPr>
      <xdr:spPr>
        <a:xfrm>
          <a:off x="20245017" y="632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137643</xdr:rowOff>
    </xdr:from>
    <xdr:to>
      <xdr:col>28</xdr:col>
      <xdr:colOff>314325</xdr:colOff>
      <xdr:row>38</xdr:row>
      <xdr:rowOff>137871</xdr:rowOff>
    </xdr:to>
    <xdr:cxnSp macro="">
      <xdr:nvCxnSpPr>
        <xdr:cNvPr id="738" name="直線コネクタ 737"/>
        <xdr:cNvCxnSpPr/>
      </xdr:nvCxnSpPr>
      <xdr:spPr>
        <a:xfrm flipV="1">
          <a:off x="18656300" y="665274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72441</xdr:rowOff>
    </xdr:from>
    <xdr:to>
      <xdr:col>28</xdr:col>
      <xdr:colOff>365125</xdr:colOff>
      <xdr:row>37</xdr:row>
      <xdr:rowOff>2591</xdr:rowOff>
    </xdr:to>
    <xdr:sp macro="" textlink="">
      <xdr:nvSpPr>
        <xdr:cNvPr id="739" name="フローチャート : 判断 738"/>
        <xdr:cNvSpPr/>
      </xdr:nvSpPr>
      <xdr:spPr>
        <a:xfrm>
          <a:off x="19494500" y="624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19118</xdr:rowOff>
    </xdr:from>
    <xdr:ext cx="469744" cy="259045"/>
    <xdr:sp macro="" textlink="">
      <xdr:nvSpPr>
        <xdr:cNvPr id="740" name="テキスト ボックス 739"/>
        <xdr:cNvSpPr txBox="1"/>
      </xdr:nvSpPr>
      <xdr:spPr>
        <a:xfrm>
          <a:off x="19310427" y="601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17577</xdr:rowOff>
    </xdr:from>
    <xdr:to>
      <xdr:col>27</xdr:col>
      <xdr:colOff>161925</xdr:colOff>
      <xdr:row>37</xdr:row>
      <xdr:rowOff>119177</xdr:rowOff>
    </xdr:to>
    <xdr:sp macro="" textlink="">
      <xdr:nvSpPr>
        <xdr:cNvPr id="741" name="フローチャート : 判断 740"/>
        <xdr:cNvSpPr/>
      </xdr:nvSpPr>
      <xdr:spPr>
        <a:xfrm>
          <a:off x="18605500" y="636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135704</xdr:rowOff>
    </xdr:from>
    <xdr:ext cx="469744" cy="259045"/>
    <xdr:sp macro="" textlink="">
      <xdr:nvSpPr>
        <xdr:cNvPr id="742" name="テキスト ボックス 741"/>
        <xdr:cNvSpPr txBox="1"/>
      </xdr:nvSpPr>
      <xdr:spPr>
        <a:xfrm>
          <a:off x="18421427" y="613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86614</xdr:rowOff>
    </xdr:from>
    <xdr:to>
      <xdr:col>32</xdr:col>
      <xdr:colOff>238125</xdr:colOff>
      <xdr:row>39</xdr:row>
      <xdr:rowOff>16764</xdr:rowOff>
    </xdr:to>
    <xdr:sp macro="" textlink="">
      <xdr:nvSpPr>
        <xdr:cNvPr id="748" name="円/楕円 747"/>
        <xdr:cNvSpPr/>
      </xdr:nvSpPr>
      <xdr:spPr>
        <a:xfrm>
          <a:off x="221107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1541</xdr:rowOff>
    </xdr:from>
    <xdr:ext cx="313932" cy="259045"/>
    <xdr:sp macro="" textlink="">
      <xdr:nvSpPr>
        <xdr:cNvPr id="749" name="投資及び出資金該当値テキスト"/>
        <xdr:cNvSpPr txBox="1"/>
      </xdr:nvSpPr>
      <xdr:spPr>
        <a:xfrm>
          <a:off x="22212300" y="6516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86843</xdr:rowOff>
    </xdr:from>
    <xdr:to>
      <xdr:col>31</xdr:col>
      <xdr:colOff>85725</xdr:colOff>
      <xdr:row>39</xdr:row>
      <xdr:rowOff>16993</xdr:rowOff>
    </xdr:to>
    <xdr:sp macro="" textlink="">
      <xdr:nvSpPr>
        <xdr:cNvPr id="750" name="円/楕円 749"/>
        <xdr:cNvSpPr/>
      </xdr:nvSpPr>
      <xdr:spPr>
        <a:xfrm>
          <a:off x="21272500" y="66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8120</xdr:rowOff>
    </xdr:from>
    <xdr:ext cx="249299" cy="259045"/>
    <xdr:sp macro="" textlink="">
      <xdr:nvSpPr>
        <xdr:cNvPr id="751" name="テキスト ボックス 750"/>
        <xdr:cNvSpPr txBox="1"/>
      </xdr:nvSpPr>
      <xdr:spPr>
        <a:xfrm>
          <a:off x="21198649" y="66946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86843</xdr:rowOff>
    </xdr:from>
    <xdr:to>
      <xdr:col>28</xdr:col>
      <xdr:colOff>365125</xdr:colOff>
      <xdr:row>39</xdr:row>
      <xdr:rowOff>16993</xdr:rowOff>
    </xdr:to>
    <xdr:sp macro="" textlink="">
      <xdr:nvSpPr>
        <xdr:cNvPr id="754" name="円/楕円 753"/>
        <xdr:cNvSpPr/>
      </xdr:nvSpPr>
      <xdr:spPr>
        <a:xfrm>
          <a:off x="19494500" y="66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8120</xdr:rowOff>
    </xdr:from>
    <xdr:ext cx="249299" cy="259045"/>
    <xdr:sp macro="" textlink="">
      <xdr:nvSpPr>
        <xdr:cNvPr id="755" name="テキスト ボックス 754"/>
        <xdr:cNvSpPr txBox="1"/>
      </xdr:nvSpPr>
      <xdr:spPr>
        <a:xfrm>
          <a:off x="19420649" y="66946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87071</xdr:rowOff>
    </xdr:from>
    <xdr:to>
      <xdr:col>27</xdr:col>
      <xdr:colOff>161925</xdr:colOff>
      <xdr:row>39</xdr:row>
      <xdr:rowOff>17221</xdr:rowOff>
    </xdr:to>
    <xdr:sp macro="" textlink="">
      <xdr:nvSpPr>
        <xdr:cNvPr id="756" name="円/楕円 755"/>
        <xdr:cNvSpPr/>
      </xdr:nvSpPr>
      <xdr:spPr>
        <a:xfrm>
          <a:off x="18605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8348</xdr:rowOff>
    </xdr:from>
    <xdr:ext cx="249299" cy="259045"/>
    <xdr:sp macro="" textlink="">
      <xdr:nvSpPr>
        <xdr:cNvPr id="757" name="テキスト ボックス 756"/>
        <xdr:cNvSpPr txBox="1"/>
      </xdr:nvSpPr>
      <xdr:spPr>
        <a:xfrm>
          <a:off x="18531649" y="6694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73" name="テキスト ボックス 772"/>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5" name="テキスト ボックス 774"/>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7" name="テキスト ボックス 776"/>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81" name="直線コネクタ 780"/>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82"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84"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5" name="直線コネクタ 784"/>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119156</xdr:rowOff>
    </xdr:from>
    <xdr:to>
      <xdr:col>32</xdr:col>
      <xdr:colOff>187325</xdr:colOff>
      <xdr:row>54</xdr:row>
      <xdr:rowOff>149209</xdr:rowOff>
    </xdr:to>
    <xdr:cxnSp macro="">
      <xdr:nvCxnSpPr>
        <xdr:cNvPr id="786" name="直線コネクタ 785"/>
        <xdr:cNvCxnSpPr/>
      </xdr:nvCxnSpPr>
      <xdr:spPr>
        <a:xfrm flipV="1">
          <a:off x="21323300" y="9377456"/>
          <a:ext cx="838200" cy="3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100786</xdr:rowOff>
    </xdr:from>
    <xdr:ext cx="469744" cy="259045"/>
    <xdr:sp macro="" textlink="">
      <xdr:nvSpPr>
        <xdr:cNvPr id="787" name="貸付金平均値テキスト"/>
        <xdr:cNvSpPr txBox="1"/>
      </xdr:nvSpPr>
      <xdr:spPr>
        <a:xfrm>
          <a:off x="22212300" y="10044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8" name="フローチャート : 判断 787"/>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113823</xdr:rowOff>
    </xdr:from>
    <xdr:to>
      <xdr:col>31</xdr:col>
      <xdr:colOff>34925</xdr:colOff>
      <xdr:row>54</xdr:row>
      <xdr:rowOff>149209</xdr:rowOff>
    </xdr:to>
    <xdr:cxnSp macro="">
      <xdr:nvCxnSpPr>
        <xdr:cNvPr id="789" name="直線コネクタ 788"/>
        <xdr:cNvCxnSpPr/>
      </xdr:nvCxnSpPr>
      <xdr:spPr>
        <a:xfrm>
          <a:off x="20434300" y="9372123"/>
          <a:ext cx="889000" cy="3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90" name="フローチャート : 判断 789"/>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24785</xdr:rowOff>
    </xdr:from>
    <xdr:ext cx="469744" cy="259045"/>
    <xdr:sp macro="" textlink="">
      <xdr:nvSpPr>
        <xdr:cNvPr id="791" name="テキスト ボックス 790"/>
        <xdr:cNvSpPr txBox="1"/>
      </xdr:nvSpPr>
      <xdr:spPr>
        <a:xfrm>
          <a:off x="21088427" y="1014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113823</xdr:rowOff>
    </xdr:from>
    <xdr:to>
      <xdr:col>29</xdr:col>
      <xdr:colOff>517525</xdr:colOff>
      <xdr:row>55</xdr:row>
      <xdr:rowOff>1915</xdr:rowOff>
    </xdr:to>
    <xdr:cxnSp macro="">
      <xdr:nvCxnSpPr>
        <xdr:cNvPr id="792" name="直線コネクタ 791"/>
        <xdr:cNvCxnSpPr/>
      </xdr:nvCxnSpPr>
      <xdr:spPr>
        <a:xfrm flipV="1">
          <a:off x="19545300" y="9372123"/>
          <a:ext cx="889000" cy="5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15428</xdr:rowOff>
    </xdr:from>
    <xdr:to>
      <xdr:col>29</xdr:col>
      <xdr:colOff>568325</xdr:colOff>
      <xdr:row>58</xdr:row>
      <xdr:rowOff>117028</xdr:rowOff>
    </xdr:to>
    <xdr:sp macro="" textlink="">
      <xdr:nvSpPr>
        <xdr:cNvPr id="793" name="フローチャート : 判断 792"/>
        <xdr:cNvSpPr/>
      </xdr:nvSpPr>
      <xdr:spPr>
        <a:xfrm>
          <a:off x="20383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58</xdr:row>
      <xdr:rowOff>108155</xdr:rowOff>
    </xdr:from>
    <xdr:ext cx="534377" cy="259045"/>
    <xdr:sp macro="" textlink="">
      <xdr:nvSpPr>
        <xdr:cNvPr id="794" name="テキスト ボックス 793"/>
        <xdr:cNvSpPr txBox="1"/>
      </xdr:nvSpPr>
      <xdr:spPr>
        <a:xfrm>
          <a:off x="20167111" y="1005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1915</xdr:rowOff>
    </xdr:from>
    <xdr:to>
      <xdr:col>28</xdr:col>
      <xdr:colOff>314325</xdr:colOff>
      <xdr:row>55</xdr:row>
      <xdr:rowOff>14884</xdr:rowOff>
    </xdr:to>
    <xdr:cxnSp macro="">
      <xdr:nvCxnSpPr>
        <xdr:cNvPr id="795" name="直線コネクタ 794"/>
        <xdr:cNvCxnSpPr/>
      </xdr:nvCxnSpPr>
      <xdr:spPr>
        <a:xfrm flipV="1">
          <a:off x="18656300" y="9431665"/>
          <a:ext cx="889000" cy="1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10879</xdr:rowOff>
    </xdr:from>
    <xdr:to>
      <xdr:col>28</xdr:col>
      <xdr:colOff>365125</xdr:colOff>
      <xdr:row>58</xdr:row>
      <xdr:rowOff>112479</xdr:rowOff>
    </xdr:to>
    <xdr:sp macro="" textlink="">
      <xdr:nvSpPr>
        <xdr:cNvPr id="796" name="フローチャート : 判断 795"/>
        <xdr:cNvSpPr/>
      </xdr:nvSpPr>
      <xdr:spPr>
        <a:xfrm>
          <a:off x="19494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58</xdr:row>
      <xdr:rowOff>103606</xdr:rowOff>
    </xdr:from>
    <xdr:ext cx="534377" cy="259045"/>
    <xdr:sp macro="" textlink="">
      <xdr:nvSpPr>
        <xdr:cNvPr id="797" name="テキスト ボックス 796"/>
        <xdr:cNvSpPr txBox="1"/>
      </xdr:nvSpPr>
      <xdr:spPr>
        <a:xfrm>
          <a:off x="19278111" y="1004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4775</xdr:rowOff>
    </xdr:from>
    <xdr:to>
      <xdr:col>27</xdr:col>
      <xdr:colOff>161925</xdr:colOff>
      <xdr:row>58</xdr:row>
      <xdr:rowOff>106375</xdr:rowOff>
    </xdr:to>
    <xdr:sp macro="" textlink="">
      <xdr:nvSpPr>
        <xdr:cNvPr id="798" name="フローチャート : 判断 797"/>
        <xdr:cNvSpPr/>
      </xdr:nvSpPr>
      <xdr:spPr>
        <a:xfrm>
          <a:off x="18605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58</xdr:row>
      <xdr:rowOff>97502</xdr:rowOff>
    </xdr:from>
    <xdr:ext cx="534377" cy="259045"/>
    <xdr:sp macro="" textlink="">
      <xdr:nvSpPr>
        <xdr:cNvPr id="799" name="テキスト ボックス 798"/>
        <xdr:cNvSpPr txBox="1"/>
      </xdr:nvSpPr>
      <xdr:spPr>
        <a:xfrm>
          <a:off x="18389111" y="1004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68356</xdr:rowOff>
    </xdr:from>
    <xdr:to>
      <xdr:col>32</xdr:col>
      <xdr:colOff>238125</xdr:colOff>
      <xdr:row>54</xdr:row>
      <xdr:rowOff>169956</xdr:rowOff>
    </xdr:to>
    <xdr:sp macro="" textlink="">
      <xdr:nvSpPr>
        <xdr:cNvPr id="805" name="円/楕円 804"/>
        <xdr:cNvSpPr/>
      </xdr:nvSpPr>
      <xdr:spPr>
        <a:xfrm>
          <a:off x="22110700" y="93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91233</xdr:rowOff>
    </xdr:from>
    <xdr:ext cx="599010" cy="259045"/>
    <xdr:sp macro="" textlink="">
      <xdr:nvSpPr>
        <xdr:cNvPr id="806" name="貸付金該当値テキスト"/>
        <xdr:cNvSpPr txBox="1"/>
      </xdr:nvSpPr>
      <xdr:spPr>
        <a:xfrm>
          <a:off x="22212300" y="917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102,696</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98409</xdr:rowOff>
    </xdr:from>
    <xdr:to>
      <xdr:col>31</xdr:col>
      <xdr:colOff>85725</xdr:colOff>
      <xdr:row>55</xdr:row>
      <xdr:rowOff>28559</xdr:rowOff>
    </xdr:to>
    <xdr:sp macro="" textlink="">
      <xdr:nvSpPr>
        <xdr:cNvPr id="807" name="円/楕円 806"/>
        <xdr:cNvSpPr/>
      </xdr:nvSpPr>
      <xdr:spPr>
        <a:xfrm>
          <a:off x="21272500" y="935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45086</xdr:rowOff>
    </xdr:from>
    <xdr:ext cx="534377" cy="259045"/>
    <xdr:sp macro="" textlink="">
      <xdr:nvSpPr>
        <xdr:cNvPr id="808" name="テキスト ボックス 807"/>
        <xdr:cNvSpPr txBox="1"/>
      </xdr:nvSpPr>
      <xdr:spPr>
        <a:xfrm>
          <a:off x="21056111" y="913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98,752</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63023</xdr:rowOff>
    </xdr:from>
    <xdr:to>
      <xdr:col>29</xdr:col>
      <xdr:colOff>568325</xdr:colOff>
      <xdr:row>54</xdr:row>
      <xdr:rowOff>164623</xdr:rowOff>
    </xdr:to>
    <xdr:sp macro="" textlink="">
      <xdr:nvSpPr>
        <xdr:cNvPr id="809" name="円/楕円 808"/>
        <xdr:cNvSpPr/>
      </xdr:nvSpPr>
      <xdr:spPr>
        <a:xfrm>
          <a:off x="20383500" y="932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53</xdr:row>
      <xdr:rowOff>9700</xdr:rowOff>
    </xdr:from>
    <xdr:ext cx="599010" cy="259045"/>
    <xdr:sp macro="" textlink="">
      <xdr:nvSpPr>
        <xdr:cNvPr id="810" name="テキスト ボックス 809"/>
        <xdr:cNvSpPr txBox="1"/>
      </xdr:nvSpPr>
      <xdr:spPr>
        <a:xfrm>
          <a:off x="20134794" y="9096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103,396</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122565</xdr:rowOff>
    </xdr:from>
    <xdr:to>
      <xdr:col>28</xdr:col>
      <xdr:colOff>365125</xdr:colOff>
      <xdr:row>55</xdr:row>
      <xdr:rowOff>52715</xdr:rowOff>
    </xdr:to>
    <xdr:sp macro="" textlink="">
      <xdr:nvSpPr>
        <xdr:cNvPr id="811" name="円/楕円 810"/>
        <xdr:cNvSpPr/>
      </xdr:nvSpPr>
      <xdr:spPr>
        <a:xfrm>
          <a:off x="19494500" y="938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69242</xdr:rowOff>
    </xdr:from>
    <xdr:ext cx="534377" cy="259045"/>
    <xdr:sp macro="" textlink="">
      <xdr:nvSpPr>
        <xdr:cNvPr id="812" name="テキスト ボックス 811"/>
        <xdr:cNvSpPr txBox="1"/>
      </xdr:nvSpPr>
      <xdr:spPr>
        <a:xfrm>
          <a:off x="19278111" y="915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95,582</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135534</xdr:rowOff>
    </xdr:from>
    <xdr:to>
      <xdr:col>27</xdr:col>
      <xdr:colOff>161925</xdr:colOff>
      <xdr:row>55</xdr:row>
      <xdr:rowOff>65684</xdr:rowOff>
    </xdr:to>
    <xdr:sp macro="" textlink="">
      <xdr:nvSpPr>
        <xdr:cNvPr id="813" name="円/楕円 812"/>
        <xdr:cNvSpPr/>
      </xdr:nvSpPr>
      <xdr:spPr>
        <a:xfrm>
          <a:off x="18605500" y="939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82211</xdr:rowOff>
    </xdr:from>
    <xdr:ext cx="534377" cy="259045"/>
    <xdr:sp macro="" textlink="">
      <xdr:nvSpPr>
        <xdr:cNvPr id="814" name="テキスト ボックス 813"/>
        <xdr:cNvSpPr txBox="1"/>
      </xdr:nvSpPr>
      <xdr:spPr>
        <a:xfrm>
          <a:off x="18389111" y="91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93,880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6" name="テキスト ボックス 825"/>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30" name="テキスト ボックス 829"/>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32" name="テキスト ボックス 83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8" name="直線コネクタ 837"/>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9" name="繰出金最小値テキスト"/>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40" name="直線コネクタ 839"/>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41" name="繰出金最大値テキスト"/>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42" name="直線コネクタ 841"/>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10854</xdr:rowOff>
    </xdr:from>
    <xdr:to>
      <xdr:col>32</xdr:col>
      <xdr:colOff>187325</xdr:colOff>
      <xdr:row>72</xdr:row>
      <xdr:rowOff>130221</xdr:rowOff>
    </xdr:to>
    <xdr:cxnSp macro="">
      <xdr:nvCxnSpPr>
        <xdr:cNvPr id="843" name="直線コネクタ 842"/>
        <xdr:cNvCxnSpPr/>
      </xdr:nvCxnSpPr>
      <xdr:spPr>
        <a:xfrm flipV="1">
          <a:off x="21323300" y="12355254"/>
          <a:ext cx="838200" cy="11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21965</xdr:rowOff>
    </xdr:from>
    <xdr:ext cx="599010" cy="259045"/>
    <xdr:sp macro="" textlink="">
      <xdr:nvSpPr>
        <xdr:cNvPr id="844" name="繰出金平均値テキスト"/>
        <xdr:cNvSpPr txBox="1"/>
      </xdr:nvSpPr>
      <xdr:spPr>
        <a:xfrm>
          <a:off x="22212300" y="12709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5" name="フローチャート : 判断 844"/>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130221</xdr:rowOff>
    </xdr:from>
    <xdr:to>
      <xdr:col>31</xdr:col>
      <xdr:colOff>34925</xdr:colOff>
      <xdr:row>73</xdr:row>
      <xdr:rowOff>128994</xdr:rowOff>
    </xdr:to>
    <xdr:cxnSp macro="">
      <xdr:nvCxnSpPr>
        <xdr:cNvPr id="846" name="直線コネクタ 845"/>
        <xdr:cNvCxnSpPr/>
      </xdr:nvCxnSpPr>
      <xdr:spPr>
        <a:xfrm flipV="1">
          <a:off x="20434300" y="12474621"/>
          <a:ext cx="889000" cy="17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47" name="フローチャート : 判断 846"/>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153227</xdr:rowOff>
    </xdr:from>
    <xdr:ext cx="599010" cy="259045"/>
    <xdr:sp macro="" textlink="">
      <xdr:nvSpPr>
        <xdr:cNvPr id="848" name="テキスト ボックス 847"/>
        <xdr:cNvSpPr txBox="1"/>
      </xdr:nvSpPr>
      <xdr:spPr>
        <a:xfrm>
          <a:off x="21023794" y="128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90460</xdr:rowOff>
    </xdr:from>
    <xdr:to>
      <xdr:col>29</xdr:col>
      <xdr:colOff>517525</xdr:colOff>
      <xdr:row>73</xdr:row>
      <xdr:rowOff>128994</xdr:rowOff>
    </xdr:to>
    <xdr:cxnSp macro="">
      <xdr:nvCxnSpPr>
        <xdr:cNvPr id="849" name="直線コネクタ 848"/>
        <xdr:cNvCxnSpPr/>
      </xdr:nvCxnSpPr>
      <xdr:spPr>
        <a:xfrm>
          <a:off x="19545300" y="12606310"/>
          <a:ext cx="889000" cy="3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59098</xdr:rowOff>
    </xdr:from>
    <xdr:to>
      <xdr:col>29</xdr:col>
      <xdr:colOff>568325</xdr:colOff>
      <xdr:row>74</xdr:row>
      <xdr:rowOff>160698</xdr:rowOff>
    </xdr:to>
    <xdr:sp macro="" textlink="">
      <xdr:nvSpPr>
        <xdr:cNvPr id="850" name="フローチャート : 判断 849"/>
        <xdr:cNvSpPr/>
      </xdr:nvSpPr>
      <xdr:spPr>
        <a:xfrm>
          <a:off x="20383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151825</xdr:rowOff>
    </xdr:from>
    <xdr:ext cx="599010" cy="259045"/>
    <xdr:sp macro="" textlink="">
      <xdr:nvSpPr>
        <xdr:cNvPr id="851" name="テキスト ボックス 850"/>
        <xdr:cNvSpPr txBox="1"/>
      </xdr:nvSpPr>
      <xdr:spPr>
        <a:xfrm>
          <a:off x="20134794" y="1283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105783</xdr:rowOff>
    </xdr:from>
    <xdr:to>
      <xdr:col>28</xdr:col>
      <xdr:colOff>314325</xdr:colOff>
      <xdr:row>73</xdr:row>
      <xdr:rowOff>90460</xdr:rowOff>
    </xdr:to>
    <xdr:cxnSp macro="">
      <xdr:nvCxnSpPr>
        <xdr:cNvPr id="852" name="直線コネクタ 851"/>
        <xdr:cNvCxnSpPr/>
      </xdr:nvCxnSpPr>
      <xdr:spPr>
        <a:xfrm>
          <a:off x="18656300" y="12278733"/>
          <a:ext cx="889000" cy="3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87788</xdr:rowOff>
    </xdr:from>
    <xdr:to>
      <xdr:col>28</xdr:col>
      <xdr:colOff>365125</xdr:colOff>
      <xdr:row>75</xdr:row>
      <xdr:rowOff>17938</xdr:rowOff>
    </xdr:to>
    <xdr:sp macro="" textlink="">
      <xdr:nvSpPr>
        <xdr:cNvPr id="853" name="フローチャート : 判断 852"/>
        <xdr:cNvSpPr/>
      </xdr:nvSpPr>
      <xdr:spPr>
        <a:xfrm>
          <a:off x="19494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9065</xdr:rowOff>
    </xdr:from>
    <xdr:ext cx="599010" cy="259045"/>
    <xdr:sp macro="" textlink="">
      <xdr:nvSpPr>
        <xdr:cNvPr id="854" name="テキスト ボックス 853"/>
        <xdr:cNvSpPr txBox="1"/>
      </xdr:nvSpPr>
      <xdr:spPr>
        <a:xfrm>
          <a:off x="19245794" y="1286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60325</xdr:colOff>
      <xdr:row>72</xdr:row>
      <xdr:rowOff>73568</xdr:rowOff>
    </xdr:from>
    <xdr:to>
      <xdr:col>27</xdr:col>
      <xdr:colOff>161925</xdr:colOff>
      <xdr:row>73</xdr:row>
      <xdr:rowOff>3718</xdr:rowOff>
    </xdr:to>
    <xdr:sp macro="" textlink="">
      <xdr:nvSpPr>
        <xdr:cNvPr id="855" name="フローチャート : 判断 854"/>
        <xdr:cNvSpPr/>
      </xdr:nvSpPr>
      <xdr:spPr>
        <a:xfrm>
          <a:off x="18605500" y="1241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166295</xdr:rowOff>
    </xdr:from>
    <xdr:ext cx="599010" cy="259045"/>
    <xdr:sp macro="" textlink="">
      <xdr:nvSpPr>
        <xdr:cNvPr id="856" name="テキスト ボックス 855"/>
        <xdr:cNvSpPr txBox="1"/>
      </xdr:nvSpPr>
      <xdr:spPr>
        <a:xfrm>
          <a:off x="18356794" y="1251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131504</xdr:rowOff>
    </xdr:from>
    <xdr:to>
      <xdr:col>32</xdr:col>
      <xdr:colOff>238125</xdr:colOff>
      <xdr:row>72</xdr:row>
      <xdr:rowOff>61654</xdr:rowOff>
    </xdr:to>
    <xdr:sp macro="" textlink="">
      <xdr:nvSpPr>
        <xdr:cNvPr id="862" name="円/楕円 861"/>
        <xdr:cNvSpPr/>
      </xdr:nvSpPr>
      <xdr:spPr>
        <a:xfrm>
          <a:off x="22110700" y="1230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154381</xdr:rowOff>
    </xdr:from>
    <xdr:ext cx="599010" cy="259045"/>
    <xdr:sp macro="" textlink="">
      <xdr:nvSpPr>
        <xdr:cNvPr id="863" name="繰出金該当値テキスト"/>
        <xdr:cNvSpPr txBox="1"/>
      </xdr:nvSpPr>
      <xdr:spPr>
        <a:xfrm>
          <a:off x="22212300" y="1215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161,909</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79421</xdr:rowOff>
    </xdr:from>
    <xdr:to>
      <xdr:col>31</xdr:col>
      <xdr:colOff>85725</xdr:colOff>
      <xdr:row>73</xdr:row>
      <xdr:rowOff>9571</xdr:rowOff>
    </xdr:to>
    <xdr:sp macro="" textlink="">
      <xdr:nvSpPr>
        <xdr:cNvPr id="864" name="円/楕円 863"/>
        <xdr:cNvSpPr/>
      </xdr:nvSpPr>
      <xdr:spPr>
        <a:xfrm>
          <a:off x="21272500" y="1242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71</xdr:row>
      <xdr:rowOff>26098</xdr:rowOff>
    </xdr:from>
    <xdr:ext cx="599010" cy="259045"/>
    <xdr:sp macro="" textlink="">
      <xdr:nvSpPr>
        <xdr:cNvPr id="865" name="テキスト ボックス 864"/>
        <xdr:cNvSpPr txBox="1"/>
      </xdr:nvSpPr>
      <xdr:spPr>
        <a:xfrm>
          <a:off x="21023794" y="1219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146,244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78194</xdr:rowOff>
    </xdr:from>
    <xdr:to>
      <xdr:col>29</xdr:col>
      <xdr:colOff>568325</xdr:colOff>
      <xdr:row>74</xdr:row>
      <xdr:rowOff>8344</xdr:rowOff>
    </xdr:to>
    <xdr:sp macro="" textlink="">
      <xdr:nvSpPr>
        <xdr:cNvPr id="866" name="円/楕円 865"/>
        <xdr:cNvSpPr/>
      </xdr:nvSpPr>
      <xdr:spPr>
        <a:xfrm>
          <a:off x="20383500" y="125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24871</xdr:rowOff>
    </xdr:from>
    <xdr:ext cx="599010" cy="259045"/>
    <xdr:sp macro="" textlink="">
      <xdr:nvSpPr>
        <xdr:cNvPr id="867" name="テキスト ボックス 866"/>
        <xdr:cNvSpPr txBox="1"/>
      </xdr:nvSpPr>
      <xdr:spPr>
        <a:xfrm>
          <a:off x="20134794" y="1236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123,905</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39660</xdr:rowOff>
    </xdr:from>
    <xdr:to>
      <xdr:col>28</xdr:col>
      <xdr:colOff>365125</xdr:colOff>
      <xdr:row>73</xdr:row>
      <xdr:rowOff>141260</xdr:rowOff>
    </xdr:to>
    <xdr:sp macro="" textlink="">
      <xdr:nvSpPr>
        <xdr:cNvPr id="868" name="円/楕円 867"/>
        <xdr:cNvSpPr/>
      </xdr:nvSpPr>
      <xdr:spPr>
        <a:xfrm>
          <a:off x="19494500" y="1255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157787</xdr:rowOff>
    </xdr:from>
    <xdr:ext cx="599010" cy="259045"/>
    <xdr:sp macro="" textlink="">
      <xdr:nvSpPr>
        <xdr:cNvPr id="869" name="テキスト ボックス 868"/>
        <xdr:cNvSpPr txBox="1"/>
      </xdr:nvSpPr>
      <xdr:spPr>
        <a:xfrm>
          <a:off x="19245794" y="1233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128,962</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54983</xdr:rowOff>
    </xdr:from>
    <xdr:to>
      <xdr:col>27</xdr:col>
      <xdr:colOff>161925</xdr:colOff>
      <xdr:row>71</xdr:row>
      <xdr:rowOff>156583</xdr:rowOff>
    </xdr:to>
    <xdr:sp macro="" textlink="">
      <xdr:nvSpPr>
        <xdr:cNvPr id="870" name="円/楕円 869"/>
        <xdr:cNvSpPr/>
      </xdr:nvSpPr>
      <xdr:spPr>
        <a:xfrm>
          <a:off x="18605500" y="1222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70</xdr:row>
      <xdr:rowOff>1660</xdr:rowOff>
    </xdr:from>
    <xdr:ext cx="599010" cy="259045"/>
    <xdr:sp macro="" textlink="">
      <xdr:nvSpPr>
        <xdr:cNvPr id="871" name="テキスト ボックス 870"/>
        <xdr:cNvSpPr txBox="1"/>
      </xdr:nvSpPr>
      <xdr:spPr>
        <a:xfrm>
          <a:off x="18356794" y="1200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歳出決算総額は、住民一人当たり</a:t>
          </a:r>
          <a:r>
            <a:rPr kumimoji="1" lang="en-US" altLang="ja-JP" sz="1200" b="0" i="0" u="none" strike="noStrike" kern="0" cap="none" spc="0" normalizeH="0" baseline="0" noProof="0">
              <a:ln>
                <a:noFill/>
              </a:ln>
              <a:solidFill>
                <a:prstClr val="black"/>
              </a:solidFill>
              <a:effectLst/>
              <a:uLnTx/>
              <a:uFillTx/>
              <a:latin typeface="+mn-lt"/>
              <a:ea typeface="+mn-ea"/>
              <a:cs typeface="+mn-cs"/>
            </a:rPr>
            <a:t>2,443</a:t>
          </a:r>
          <a:r>
            <a:rPr kumimoji="1" lang="ja-JP" altLang="ja-JP" sz="1200" b="0" i="0" u="none" strike="noStrike" kern="0" cap="none" spc="0" normalizeH="0" baseline="0" noProof="0">
              <a:ln>
                <a:noFill/>
              </a:ln>
              <a:solidFill>
                <a:prstClr val="black"/>
              </a:solidFill>
              <a:effectLst/>
              <a:uLnTx/>
              <a:uFillTx/>
              <a:latin typeface="+mn-lt"/>
              <a:ea typeface="+mn-ea"/>
              <a:cs typeface="+mn-cs"/>
            </a:rPr>
            <a:t>千円となっている。類似団体と比較して一人当たりコストが比較的高いものについて分析すると、補助費等については一部事務組合の負担金による増減が大きい。平成</a:t>
          </a:r>
          <a:r>
            <a:rPr kumimoji="1" lang="en-US" altLang="ja-JP" sz="1200" b="0" i="0" u="none" strike="noStrike" kern="0" cap="none" spc="0" normalizeH="0" baseline="0" noProof="0">
              <a:ln>
                <a:noFill/>
              </a:ln>
              <a:solidFill>
                <a:prstClr val="black"/>
              </a:solidFill>
              <a:effectLst/>
              <a:uLnTx/>
              <a:uFillTx/>
              <a:latin typeface="+mn-lt"/>
              <a:ea typeface="+mn-ea"/>
              <a:cs typeface="+mn-cs"/>
            </a:rPr>
            <a:t>25</a:t>
          </a:r>
          <a:r>
            <a:rPr kumimoji="1" lang="ja-JP" altLang="ja-JP" sz="1200" b="0" i="0" u="none" strike="noStrike" kern="0" cap="none" spc="0" normalizeH="0" baseline="0" noProof="0">
              <a:ln>
                <a:noFill/>
              </a:ln>
              <a:solidFill>
                <a:prstClr val="black"/>
              </a:solidFill>
              <a:effectLst/>
              <a:uLnTx/>
              <a:uFillTx/>
              <a:latin typeface="+mn-lt"/>
              <a:ea typeface="+mn-ea"/>
              <a:cs typeface="+mn-cs"/>
            </a:rPr>
            <a:t>年度は</a:t>
          </a:r>
          <a:r>
            <a:rPr kumimoji="1" lang="ja-JP" altLang="ja-JP" sz="1200" b="0" i="0" baseline="0">
              <a:solidFill>
                <a:schemeClr val="dk1"/>
              </a:solidFill>
              <a:effectLst/>
              <a:latin typeface="+mn-lt"/>
              <a:ea typeface="+mn-ea"/>
              <a:cs typeface="+mn-cs"/>
            </a:rPr>
            <a:t>消防事務組合</a:t>
          </a:r>
          <a:r>
            <a:rPr kumimoji="1" lang="ja-JP" altLang="en-US" sz="1200" b="0" i="0" baseline="0">
              <a:solidFill>
                <a:schemeClr val="dk1"/>
              </a:solidFill>
              <a:effectLst/>
              <a:latin typeface="+mn-lt"/>
              <a:ea typeface="+mn-ea"/>
              <a:cs typeface="+mn-cs"/>
            </a:rPr>
            <a:t>による</a:t>
          </a:r>
          <a:r>
            <a:rPr kumimoji="1" lang="ja-JP" altLang="ja-JP" sz="1200" b="0" i="0" u="none" strike="noStrike" kern="0" cap="none" spc="0" normalizeH="0" baseline="0" noProof="0">
              <a:ln>
                <a:noFill/>
              </a:ln>
              <a:solidFill>
                <a:prstClr val="black"/>
              </a:solidFill>
              <a:effectLst/>
              <a:uLnTx/>
              <a:uFillTx/>
              <a:latin typeface="+mn-lt"/>
              <a:ea typeface="+mn-ea"/>
              <a:cs typeface="+mn-cs"/>
            </a:rPr>
            <a:t>消防庁舎新築があり一時的にコストの上昇が見られた。今後は同じく一部事務組合で実施しているゴミ処理に関して、</a:t>
          </a:r>
          <a:r>
            <a:rPr kumimoji="1" lang="ja-JP" altLang="en-US" sz="1200" b="0" i="0" u="none" strike="noStrike" kern="0" cap="none" spc="0" normalizeH="0" baseline="0" noProof="0">
              <a:ln>
                <a:noFill/>
              </a:ln>
              <a:solidFill>
                <a:prstClr val="black"/>
              </a:solidFill>
              <a:effectLst/>
              <a:uLnTx/>
              <a:uFillTx/>
              <a:latin typeface="+mn-lt"/>
              <a:ea typeface="+mn-ea"/>
              <a:cs typeface="+mn-cs"/>
            </a:rPr>
            <a:t>平成</a:t>
          </a:r>
          <a:r>
            <a:rPr kumimoji="1" lang="en-US" altLang="ja-JP" sz="1200" b="0" i="0" u="none" strike="noStrike" kern="0" cap="none" spc="0" normalizeH="0" baseline="0" noProof="0">
              <a:ln>
                <a:noFill/>
              </a:ln>
              <a:solidFill>
                <a:prstClr val="black"/>
              </a:solidFill>
              <a:effectLst/>
              <a:uLnTx/>
              <a:uFillTx/>
              <a:latin typeface="+mn-lt"/>
              <a:ea typeface="+mn-ea"/>
              <a:cs typeface="+mn-cs"/>
            </a:rPr>
            <a:t>29</a:t>
          </a:r>
          <a:r>
            <a:rPr kumimoji="1" lang="ja-JP" altLang="en-US" sz="1200" b="0" i="0" u="none" strike="noStrike" kern="0" cap="none" spc="0" normalizeH="0" baseline="0" noProof="0">
              <a:ln>
                <a:noFill/>
              </a:ln>
              <a:solidFill>
                <a:prstClr val="black"/>
              </a:solidFill>
              <a:effectLst/>
              <a:uLnTx/>
              <a:uFillTx/>
              <a:latin typeface="+mn-lt"/>
              <a:ea typeface="+mn-ea"/>
              <a:cs typeface="+mn-cs"/>
            </a:rPr>
            <a:t>年度から</a:t>
          </a:r>
          <a:r>
            <a:rPr kumimoji="1" lang="ja-JP" altLang="ja-JP" sz="1200" b="0" i="0" u="none" strike="noStrike" kern="0" cap="none" spc="0" normalizeH="0" baseline="0" noProof="0">
              <a:ln>
                <a:noFill/>
              </a:ln>
              <a:solidFill>
                <a:prstClr val="black"/>
              </a:solidFill>
              <a:effectLst/>
              <a:uLnTx/>
              <a:uFillTx/>
              <a:latin typeface="+mn-lt"/>
              <a:ea typeface="+mn-ea"/>
              <a:cs typeface="+mn-cs"/>
            </a:rPr>
            <a:t>施設の大規模改修が計画されておりコストの増加が見込まれている。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普通建設事業費については、農業機械の大型化に対応して安全な通行が保たれるよう町道の改修事業を計画的に進めている。また、平成</a:t>
          </a:r>
          <a:r>
            <a:rPr kumimoji="1" lang="en-US" altLang="ja-JP" sz="1200" b="0" i="0" u="none" strike="noStrike" kern="0" cap="none" spc="0" normalizeH="0" baseline="0" noProof="0">
              <a:ln>
                <a:noFill/>
              </a:ln>
              <a:solidFill>
                <a:prstClr val="black"/>
              </a:solidFill>
              <a:effectLst/>
              <a:uLnTx/>
              <a:uFillTx/>
              <a:latin typeface="+mn-lt"/>
              <a:ea typeface="+mn-ea"/>
              <a:cs typeface="+mn-cs"/>
            </a:rPr>
            <a:t>26</a:t>
          </a:r>
          <a:r>
            <a:rPr kumimoji="1" lang="ja-JP" altLang="ja-JP" sz="1200" b="0" i="0" u="none" strike="noStrike" kern="0" cap="none" spc="0" normalizeH="0" baseline="0" noProof="0">
              <a:ln>
                <a:noFill/>
              </a:ln>
              <a:solidFill>
                <a:prstClr val="black"/>
              </a:solidFill>
              <a:effectLst/>
              <a:uLnTx/>
              <a:uFillTx/>
              <a:latin typeface="+mn-lt"/>
              <a:ea typeface="+mn-ea"/>
              <a:cs typeface="+mn-cs"/>
            </a:rPr>
            <a:t>年度は生涯学習センター改修、グループホーム新築などによりコストが一時的に増加した。平成</a:t>
          </a:r>
          <a:r>
            <a:rPr kumimoji="1" lang="en-US" altLang="ja-JP" sz="12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年度には老朽化した幼児センターの新築が</a:t>
          </a:r>
          <a:r>
            <a:rPr kumimoji="1" lang="ja-JP" altLang="en-US" sz="1200" b="0" i="0" u="none" strike="noStrike" kern="0" cap="none" spc="0" normalizeH="0" baseline="0" noProof="0">
              <a:ln>
                <a:noFill/>
              </a:ln>
              <a:solidFill>
                <a:prstClr val="black"/>
              </a:solidFill>
              <a:effectLst/>
              <a:uLnTx/>
              <a:uFillTx/>
              <a:latin typeface="+mn-lt"/>
              <a:ea typeface="+mn-ea"/>
              <a:cs typeface="+mn-cs"/>
            </a:rPr>
            <a:t>実施</a:t>
          </a:r>
          <a:r>
            <a:rPr kumimoji="1" lang="ja-JP" altLang="ja-JP" sz="1200" b="0" i="0" u="none" strike="noStrike" kern="0" cap="none" spc="0" normalizeH="0" baseline="0" noProof="0">
              <a:ln>
                <a:noFill/>
              </a:ln>
              <a:solidFill>
                <a:prstClr val="black"/>
              </a:solidFill>
              <a:effectLst/>
              <a:uLnTx/>
              <a:uFillTx/>
              <a:latin typeface="+mn-lt"/>
              <a:ea typeface="+mn-ea"/>
              <a:cs typeface="+mn-cs"/>
            </a:rPr>
            <a:t>されているが、以降は公共施設等総合管理計画に基づき、既存施設の適切な維持補修に努め、コストの低減を図る。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貸付金については、農林業振興資金、中小企業融資資金など農林業者や商工業者への融資を円滑にするための単年度の預託金が大半を占めて</a:t>
          </a:r>
          <a:r>
            <a:rPr kumimoji="1" lang="ja-JP" altLang="en-US" sz="1200" b="0" i="0" u="none" strike="noStrike" kern="0" cap="none" spc="0" normalizeH="0" baseline="0" noProof="0">
              <a:ln>
                <a:noFill/>
              </a:ln>
              <a:solidFill>
                <a:prstClr val="black"/>
              </a:solidFill>
              <a:effectLst/>
              <a:uLnTx/>
              <a:uFillTx/>
              <a:latin typeface="+mn-lt"/>
              <a:ea typeface="+mn-ea"/>
              <a:cs typeface="+mn-cs"/>
            </a:rPr>
            <a:t>おり</a:t>
          </a:r>
          <a:r>
            <a:rPr kumimoji="1" lang="ja-JP" altLang="ja-JP" sz="1200" b="0" i="0" u="none" strike="noStrike" kern="0" cap="none" spc="0" normalizeH="0" baseline="0" noProof="0">
              <a:ln>
                <a:noFill/>
              </a:ln>
              <a:solidFill>
                <a:prstClr val="black"/>
              </a:solidFill>
              <a:effectLst/>
              <a:uLnTx/>
              <a:uFillTx/>
              <a:latin typeface="+mn-lt"/>
              <a:ea typeface="+mn-ea"/>
              <a:cs typeface="+mn-cs"/>
            </a:rPr>
            <a:t>、歳入・歳出のバランスは保たれている。公債費については、近年の大型の投資的事業実施により上昇傾向にあるが、適切な地方債管理を行い将来的なコストの抑制を図る</a:t>
          </a:r>
          <a:r>
            <a:rPr kumimoji="1" lang="ja-JP" altLang="en-US" sz="1200" b="0" i="0" u="none" strike="noStrike" kern="0" cap="none" spc="0" normalizeH="0" baseline="0" noProof="0">
              <a:ln>
                <a:noFill/>
              </a:ln>
              <a:solidFill>
                <a:prstClr val="black"/>
              </a:solidFill>
              <a:effectLst/>
              <a:uLnTx/>
              <a:uFillTx/>
              <a:latin typeface="+mn-lt"/>
              <a:ea typeface="+mn-ea"/>
              <a:cs typeface="+mn-cs"/>
            </a:rPr>
            <a:t>。</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　繰出金については、簡易水道会計において平成</a:t>
          </a:r>
          <a:r>
            <a:rPr kumimoji="1" lang="en-US" altLang="ja-JP" sz="1200" b="0" i="0" u="none" strike="noStrike" kern="0" cap="none" spc="0" normalizeH="0" baseline="0" noProof="0">
              <a:ln>
                <a:noFill/>
              </a:ln>
              <a:solidFill>
                <a:prstClr val="black"/>
              </a:solidFill>
              <a:effectLst/>
              <a:uLnTx/>
              <a:uFillTx/>
              <a:latin typeface="+mn-lt"/>
              <a:ea typeface="+mn-ea"/>
              <a:cs typeface="+mn-cs"/>
            </a:rPr>
            <a:t>28</a:t>
          </a:r>
          <a:r>
            <a:rPr kumimoji="1" lang="ja-JP" altLang="en-US" sz="1200" b="0" i="0" u="none" strike="noStrike" kern="0" cap="none" spc="0" normalizeH="0" baseline="0" noProof="0">
              <a:ln>
                <a:noFill/>
              </a:ln>
              <a:solidFill>
                <a:prstClr val="black"/>
              </a:solidFill>
              <a:effectLst/>
              <a:uLnTx/>
              <a:uFillTx/>
              <a:latin typeface="+mn-lt"/>
              <a:ea typeface="+mn-ea"/>
              <a:cs typeface="+mn-cs"/>
            </a:rPr>
            <a:t>～</a:t>
          </a:r>
          <a:r>
            <a:rPr kumimoji="1" lang="en-US" altLang="ja-JP" sz="1200" b="0" i="0" u="none" strike="noStrike" kern="0" cap="none" spc="0" normalizeH="0" baseline="0" noProof="0">
              <a:ln>
                <a:noFill/>
              </a:ln>
              <a:solidFill>
                <a:prstClr val="black"/>
              </a:solidFill>
              <a:effectLst/>
              <a:uLnTx/>
              <a:uFillTx/>
              <a:latin typeface="+mn-lt"/>
              <a:ea typeface="+mn-ea"/>
              <a:cs typeface="+mn-cs"/>
            </a:rPr>
            <a:t>33</a:t>
          </a:r>
          <a:r>
            <a:rPr kumimoji="1" lang="ja-JP" altLang="en-US" sz="1200" b="0" i="0" u="none" strike="noStrike" kern="0" cap="none" spc="0" normalizeH="0" baseline="0" noProof="0">
              <a:ln>
                <a:noFill/>
              </a:ln>
              <a:solidFill>
                <a:prstClr val="black"/>
              </a:solidFill>
              <a:effectLst/>
              <a:uLnTx/>
              <a:uFillTx/>
              <a:latin typeface="+mn-lt"/>
              <a:ea typeface="+mn-ea"/>
              <a:cs typeface="+mn-cs"/>
            </a:rPr>
            <a:t>年度に佐久簡易水道施設整備事業が、平成</a:t>
          </a:r>
          <a:r>
            <a:rPr kumimoji="1" lang="en-US" altLang="ja-JP" sz="1200" b="0" i="0" u="none" strike="noStrike" kern="0" cap="none" spc="0" normalizeH="0" baseline="0" noProof="0">
              <a:ln>
                <a:noFill/>
              </a:ln>
              <a:solidFill>
                <a:prstClr val="black"/>
              </a:solidFill>
              <a:effectLst/>
              <a:uLnTx/>
              <a:uFillTx/>
              <a:latin typeface="+mn-lt"/>
              <a:ea typeface="+mn-ea"/>
              <a:cs typeface="+mn-cs"/>
            </a:rPr>
            <a:t>29</a:t>
          </a:r>
          <a:r>
            <a:rPr kumimoji="1" lang="ja-JP" altLang="en-US" sz="1200" b="0" i="0" u="none" strike="noStrike" kern="0" cap="none" spc="0" normalizeH="0" baseline="0" noProof="0">
              <a:ln>
                <a:noFill/>
              </a:ln>
              <a:solidFill>
                <a:prstClr val="black"/>
              </a:solidFill>
              <a:effectLst/>
              <a:uLnTx/>
              <a:uFillTx/>
              <a:latin typeface="+mn-lt"/>
              <a:ea typeface="+mn-ea"/>
              <a:cs typeface="+mn-cs"/>
            </a:rPr>
            <a:t>～</a:t>
          </a:r>
          <a:r>
            <a:rPr kumimoji="1" lang="en-US" altLang="ja-JP" sz="1200" b="0" i="0" u="none" strike="noStrike" kern="0" cap="none" spc="0" normalizeH="0" baseline="0" noProof="0">
              <a:ln>
                <a:noFill/>
              </a:ln>
              <a:solidFill>
                <a:prstClr val="black"/>
              </a:solidFill>
              <a:effectLst/>
              <a:uLnTx/>
              <a:uFillTx/>
              <a:latin typeface="+mn-lt"/>
              <a:ea typeface="+mn-ea"/>
              <a:cs typeface="+mn-cs"/>
            </a:rPr>
            <a:t>32</a:t>
          </a:r>
          <a:r>
            <a:rPr kumimoji="1" lang="ja-JP" altLang="en-US" sz="1200" b="0" i="0" u="none" strike="noStrike" kern="0" cap="none" spc="0" normalizeH="0" baseline="0" noProof="0">
              <a:ln>
                <a:noFill/>
              </a:ln>
              <a:solidFill>
                <a:prstClr val="black"/>
              </a:solidFill>
              <a:effectLst/>
              <a:uLnTx/>
              <a:uFillTx/>
              <a:latin typeface="+mn-lt"/>
              <a:ea typeface="+mn-ea"/>
              <a:cs typeface="+mn-cs"/>
            </a:rPr>
            <a:t>年度に歌内地区営農飲雑用水整備事業が予定されており、安全・安心な水道水の確保に向けて計画的な事業執行を予定している。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1,632
1,628
594.74
4,142,151
3,986,729
141,222
2,275,275
5,718,803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24583</xdr:rowOff>
    </xdr:from>
    <xdr:to>
      <xdr:col>6</xdr:col>
      <xdr:colOff>511175</xdr:colOff>
      <xdr:row>37</xdr:row>
      <xdr:rowOff>25318</xdr:rowOff>
    </xdr:to>
    <xdr:cxnSp macro="">
      <xdr:nvCxnSpPr>
        <xdr:cNvPr id="62" name="直線コネクタ 61"/>
        <xdr:cNvCxnSpPr/>
      </xdr:nvCxnSpPr>
      <xdr:spPr>
        <a:xfrm>
          <a:off x="3797300" y="6368233"/>
          <a:ext cx="8382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107724</xdr:rowOff>
    </xdr:from>
    <xdr:ext cx="534377" cy="259045"/>
    <xdr:sp macro="" textlink="">
      <xdr:nvSpPr>
        <xdr:cNvPr id="63" name="議会費平均値テキスト"/>
        <xdr:cNvSpPr txBox="1"/>
      </xdr:nvSpPr>
      <xdr:spPr>
        <a:xfrm>
          <a:off x="4686300" y="64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24583</xdr:rowOff>
    </xdr:from>
    <xdr:to>
      <xdr:col>5</xdr:col>
      <xdr:colOff>358775</xdr:colOff>
      <xdr:row>37</xdr:row>
      <xdr:rowOff>48864</xdr:rowOff>
    </xdr:to>
    <xdr:cxnSp macro="">
      <xdr:nvCxnSpPr>
        <xdr:cNvPr id="65" name="直線コネクタ 64"/>
        <xdr:cNvCxnSpPr/>
      </xdr:nvCxnSpPr>
      <xdr:spPr>
        <a:xfrm flipV="1">
          <a:off x="2908300" y="6368233"/>
          <a:ext cx="889000" cy="2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49023</xdr:rowOff>
    </xdr:from>
    <xdr:ext cx="534377" cy="259045"/>
    <xdr:sp macro="" textlink="">
      <xdr:nvSpPr>
        <xdr:cNvPr id="67" name="テキスト ボックス 66"/>
        <xdr:cNvSpPr txBox="1"/>
      </xdr:nvSpPr>
      <xdr:spPr>
        <a:xfrm>
          <a:off x="3530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48864</xdr:rowOff>
    </xdr:from>
    <xdr:to>
      <xdr:col>4</xdr:col>
      <xdr:colOff>155575</xdr:colOff>
      <xdr:row>37</xdr:row>
      <xdr:rowOff>62090</xdr:rowOff>
    </xdr:to>
    <xdr:cxnSp macro="">
      <xdr:nvCxnSpPr>
        <xdr:cNvPr id="68" name="直線コネクタ 67"/>
        <xdr:cNvCxnSpPr/>
      </xdr:nvCxnSpPr>
      <xdr:spPr>
        <a:xfrm flipV="1">
          <a:off x="2019300" y="6392514"/>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125101</xdr:rowOff>
    </xdr:from>
    <xdr:to>
      <xdr:col>4</xdr:col>
      <xdr:colOff>206375</xdr:colOff>
      <xdr:row>38</xdr:row>
      <xdr:rowOff>55251</xdr:rowOff>
    </xdr:to>
    <xdr:sp macro="" textlink="">
      <xdr:nvSpPr>
        <xdr:cNvPr id="69" name="フローチャート : 判断 68"/>
        <xdr:cNvSpPr/>
      </xdr:nvSpPr>
      <xdr:spPr>
        <a:xfrm>
          <a:off x="2857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46377</xdr:rowOff>
    </xdr:from>
    <xdr:ext cx="534377" cy="259045"/>
    <xdr:sp macro="" textlink="">
      <xdr:nvSpPr>
        <xdr:cNvPr id="70" name="テキスト ボックス 69"/>
        <xdr:cNvSpPr txBox="1"/>
      </xdr:nvSpPr>
      <xdr:spPr>
        <a:xfrm>
          <a:off x="2641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62009</xdr:rowOff>
    </xdr:from>
    <xdr:to>
      <xdr:col>2</xdr:col>
      <xdr:colOff>638175</xdr:colOff>
      <xdr:row>37</xdr:row>
      <xdr:rowOff>62090</xdr:rowOff>
    </xdr:to>
    <xdr:cxnSp macro="">
      <xdr:nvCxnSpPr>
        <xdr:cNvPr id="71" name="直線コネクタ 70"/>
        <xdr:cNvCxnSpPr/>
      </xdr:nvCxnSpPr>
      <xdr:spPr>
        <a:xfrm>
          <a:off x="1130300" y="6405659"/>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125345</xdr:rowOff>
    </xdr:from>
    <xdr:to>
      <xdr:col>3</xdr:col>
      <xdr:colOff>3175</xdr:colOff>
      <xdr:row>38</xdr:row>
      <xdr:rowOff>55496</xdr:rowOff>
    </xdr:to>
    <xdr:sp macro="" textlink="">
      <xdr:nvSpPr>
        <xdr:cNvPr id="72" name="フローチャート : 判断 71"/>
        <xdr:cNvSpPr/>
      </xdr:nvSpPr>
      <xdr:spPr>
        <a:xfrm>
          <a:off x="1968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46622</xdr:rowOff>
    </xdr:from>
    <xdr:ext cx="534377" cy="259045"/>
    <xdr:sp macro="" textlink="">
      <xdr:nvSpPr>
        <xdr:cNvPr id="73" name="テキスト ボックス 72"/>
        <xdr:cNvSpPr txBox="1"/>
      </xdr:nvSpPr>
      <xdr:spPr>
        <a:xfrm>
          <a:off x="1752111" y="65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119516</xdr:rowOff>
    </xdr:from>
    <xdr:to>
      <xdr:col>1</xdr:col>
      <xdr:colOff>485775</xdr:colOff>
      <xdr:row>38</xdr:row>
      <xdr:rowOff>49666</xdr:rowOff>
    </xdr:to>
    <xdr:sp macro="" textlink="">
      <xdr:nvSpPr>
        <xdr:cNvPr id="74" name="フローチャート : 判断 73"/>
        <xdr:cNvSpPr/>
      </xdr:nvSpPr>
      <xdr:spPr>
        <a:xfrm>
          <a:off x="1079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40793</xdr:rowOff>
    </xdr:from>
    <xdr:ext cx="534377" cy="259045"/>
    <xdr:sp macro="" textlink="">
      <xdr:nvSpPr>
        <xdr:cNvPr id="75" name="テキスト ボックス 74"/>
        <xdr:cNvSpPr txBox="1"/>
      </xdr:nvSpPr>
      <xdr:spPr>
        <a:xfrm>
          <a:off x="863111" y="655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145968</xdr:rowOff>
    </xdr:from>
    <xdr:to>
      <xdr:col>6</xdr:col>
      <xdr:colOff>561975</xdr:colOff>
      <xdr:row>37</xdr:row>
      <xdr:rowOff>76118</xdr:rowOff>
    </xdr:to>
    <xdr:sp macro="" textlink="">
      <xdr:nvSpPr>
        <xdr:cNvPr id="81" name="円/楕円 80"/>
        <xdr:cNvSpPr/>
      </xdr:nvSpPr>
      <xdr:spPr>
        <a:xfrm>
          <a:off x="4584700" y="631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168845</xdr:rowOff>
    </xdr:from>
    <xdr:ext cx="534377" cy="259045"/>
    <xdr:sp macro="" textlink="">
      <xdr:nvSpPr>
        <xdr:cNvPr id="82" name="議会費該当値テキスト"/>
        <xdr:cNvSpPr txBox="1"/>
      </xdr:nvSpPr>
      <xdr:spPr>
        <a:xfrm>
          <a:off x="4686300" y="616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25,505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145233</xdr:rowOff>
    </xdr:from>
    <xdr:to>
      <xdr:col>5</xdr:col>
      <xdr:colOff>409575</xdr:colOff>
      <xdr:row>37</xdr:row>
      <xdr:rowOff>75383</xdr:rowOff>
    </xdr:to>
    <xdr:sp macro="" textlink="">
      <xdr:nvSpPr>
        <xdr:cNvPr id="83" name="円/楕円 82"/>
        <xdr:cNvSpPr/>
      </xdr:nvSpPr>
      <xdr:spPr>
        <a:xfrm>
          <a:off x="3746500" y="631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91910</xdr:rowOff>
    </xdr:from>
    <xdr:ext cx="534377" cy="259045"/>
    <xdr:sp macro="" textlink="">
      <xdr:nvSpPr>
        <xdr:cNvPr id="84" name="テキスト ボックス 83"/>
        <xdr:cNvSpPr txBox="1"/>
      </xdr:nvSpPr>
      <xdr:spPr>
        <a:xfrm>
          <a:off x="3530111" y="609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169514</xdr:rowOff>
    </xdr:from>
    <xdr:to>
      <xdr:col>4</xdr:col>
      <xdr:colOff>206375</xdr:colOff>
      <xdr:row>37</xdr:row>
      <xdr:rowOff>99664</xdr:rowOff>
    </xdr:to>
    <xdr:sp macro="" textlink="">
      <xdr:nvSpPr>
        <xdr:cNvPr id="85" name="円/楕円 84"/>
        <xdr:cNvSpPr/>
      </xdr:nvSpPr>
      <xdr:spPr>
        <a:xfrm>
          <a:off x="2857500" y="634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116191</xdr:rowOff>
    </xdr:from>
    <xdr:ext cx="534377" cy="259045"/>
    <xdr:sp macro="" textlink="">
      <xdr:nvSpPr>
        <xdr:cNvPr id="86" name="テキスト ボックス 85"/>
        <xdr:cNvSpPr txBox="1"/>
      </xdr:nvSpPr>
      <xdr:spPr>
        <a:xfrm>
          <a:off x="2641111" y="611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11290</xdr:rowOff>
    </xdr:from>
    <xdr:to>
      <xdr:col>3</xdr:col>
      <xdr:colOff>3175</xdr:colOff>
      <xdr:row>37</xdr:row>
      <xdr:rowOff>112890</xdr:rowOff>
    </xdr:to>
    <xdr:sp macro="" textlink="">
      <xdr:nvSpPr>
        <xdr:cNvPr id="87" name="円/楕円 86"/>
        <xdr:cNvSpPr/>
      </xdr:nvSpPr>
      <xdr:spPr>
        <a:xfrm>
          <a:off x="1968500" y="63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129417</xdr:rowOff>
    </xdr:from>
    <xdr:ext cx="534377" cy="259045"/>
    <xdr:sp macro="" textlink="">
      <xdr:nvSpPr>
        <xdr:cNvPr id="88" name="テキスト ボックス 87"/>
        <xdr:cNvSpPr txBox="1"/>
      </xdr:nvSpPr>
      <xdr:spPr>
        <a:xfrm>
          <a:off x="1752111" y="613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23,253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11209</xdr:rowOff>
    </xdr:from>
    <xdr:to>
      <xdr:col>1</xdr:col>
      <xdr:colOff>485775</xdr:colOff>
      <xdr:row>37</xdr:row>
      <xdr:rowOff>112809</xdr:rowOff>
    </xdr:to>
    <xdr:sp macro="" textlink="">
      <xdr:nvSpPr>
        <xdr:cNvPr id="89" name="円/楕円 88"/>
        <xdr:cNvSpPr/>
      </xdr:nvSpPr>
      <xdr:spPr>
        <a:xfrm>
          <a:off x="1079500" y="635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129336</xdr:rowOff>
    </xdr:from>
    <xdr:ext cx="534377" cy="259045"/>
    <xdr:sp macro="" textlink="">
      <xdr:nvSpPr>
        <xdr:cNvPr id="90" name="テキスト ボックス 89"/>
        <xdr:cNvSpPr txBox="1"/>
      </xdr:nvSpPr>
      <xdr:spPr>
        <a:xfrm>
          <a:off x="863111" y="613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125683</xdr:rowOff>
    </xdr:from>
    <xdr:to>
      <xdr:col>6</xdr:col>
      <xdr:colOff>511175</xdr:colOff>
      <xdr:row>56</xdr:row>
      <xdr:rowOff>146343</xdr:rowOff>
    </xdr:to>
    <xdr:cxnSp macro="">
      <xdr:nvCxnSpPr>
        <xdr:cNvPr id="119" name="直線コネクタ 118"/>
        <xdr:cNvCxnSpPr/>
      </xdr:nvCxnSpPr>
      <xdr:spPr>
        <a:xfrm flipV="1">
          <a:off x="3797300" y="9726883"/>
          <a:ext cx="838200" cy="2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15327</xdr:rowOff>
    </xdr:from>
    <xdr:ext cx="599010" cy="259045"/>
    <xdr:sp macro="" textlink="">
      <xdr:nvSpPr>
        <xdr:cNvPr id="120" name="総務費平均値テキスト"/>
        <xdr:cNvSpPr txBox="1"/>
      </xdr:nvSpPr>
      <xdr:spPr>
        <a:xfrm>
          <a:off x="4686300" y="9787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121134</xdr:rowOff>
    </xdr:from>
    <xdr:to>
      <xdr:col>5</xdr:col>
      <xdr:colOff>358775</xdr:colOff>
      <xdr:row>56</xdr:row>
      <xdr:rowOff>146343</xdr:rowOff>
    </xdr:to>
    <xdr:cxnSp macro="">
      <xdr:nvCxnSpPr>
        <xdr:cNvPr id="122" name="直線コネクタ 121"/>
        <xdr:cNvCxnSpPr/>
      </xdr:nvCxnSpPr>
      <xdr:spPr>
        <a:xfrm>
          <a:off x="2908300" y="9722334"/>
          <a:ext cx="889000" cy="2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139885</xdr:rowOff>
    </xdr:from>
    <xdr:ext cx="599010" cy="259045"/>
    <xdr:sp macro="" textlink="">
      <xdr:nvSpPr>
        <xdr:cNvPr id="124" name="テキスト ボックス 123"/>
        <xdr:cNvSpPr txBox="1"/>
      </xdr:nvSpPr>
      <xdr:spPr>
        <a:xfrm>
          <a:off x="3497794" y="991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121134</xdr:rowOff>
    </xdr:from>
    <xdr:to>
      <xdr:col>4</xdr:col>
      <xdr:colOff>155575</xdr:colOff>
      <xdr:row>57</xdr:row>
      <xdr:rowOff>24417</xdr:rowOff>
    </xdr:to>
    <xdr:cxnSp macro="">
      <xdr:nvCxnSpPr>
        <xdr:cNvPr id="125" name="直線コネクタ 124"/>
        <xdr:cNvCxnSpPr/>
      </xdr:nvCxnSpPr>
      <xdr:spPr>
        <a:xfrm flipV="1">
          <a:off x="2019300" y="9722334"/>
          <a:ext cx="889000" cy="7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53913</xdr:rowOff>
    </xdr:from>
    <xdr:to>
      <xdr:col>4</xdr:col>
      <xdr:colOff>206375</xdr:colOff>
      <xdr:row>57</xdr:row>
      <xdr:rowOff>155513</xdr:rowOff>
    </xdr:to>
    <xdr:sp macro="" textlink="">
      <xdr:nvSpPr>
        <xdr:cNvPr id="126" name="フローチャート : 判断 125"/>
        <xdr:cNvSpPr/>
      </xdr:nvSpPr>
      <xdr:spPr>
        <a:xfrm>
          <a:off x="2857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146640</xdr:rowOff>
    </xdr:from>
    <xdr:ext cx="599010" cy="259045"/>
    <xdr:sp macro="" textlink="">
      <xdr:nvSpPr>
        <xdr:cNvPr id="127" name="テキスト ボックス 126"/>
        <xdr:cNvSpPr txBox="1"/>
      </xdr:nvSpPr>
      <xdr:spPr>
        <a:xfrm>
          <a:off x="2608794" y="991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125042</xdr:rowOff>
    </xdr:from>
    <xdr:to>
      <xdr:col>2</xdr:col>
      <xdr:colOff>638175</xdr:colOff>
      <xdr:row>57</xdr:row>
      <xdr:rowOff>24417</xdr:rowOff>
    </xdr:to>
    <xdr:cxnSp macro="">
      <xdr:nvCxnSpPr>
        <xdr:cNvPr id="128" name="直線コネクタ 127"/>
        <xdr:cNvCxnSpPr/>
      </xdr:nvCxnSpPr>
      <xdr:spPr>
        <a:xfrm>
          <a:off x="1130300" y="9554792"/>
          <a:ext cx="889000" cy="24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48628</xdr:rowOff>
    </xdr:from>
    <xdr:to>
      <xdr:col>3</xdr:col>
      <xdr:colOff>3175</xdr:colOff>
      <xdr:row>57</xdr:row>
      <xdr:rowOff>150228</xdr:rowOff>
    </xdr:to>
    <xdr:sp macro="" textlink="">
      <xdr:nvSpPr>
        <xdr:cNvPr id="129" name="フローチャート : 判断 128"/>
        <xdr:cNvSpPr/>
      </xdr:nvSpPr>
      <xdr:spPr>
        <a:xfrm>
          <a:off x="1968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141355</xdr:rowOff>
    </xdr:from>
    <xdr:ext cx="599010" cy="259045"/>
    <xdr:sp macro="" textlink="">
      <xdr:nvSpPr>
        <xdr:cNvPr id="130" name="テキスト ボックス 129"/>
        <xdr:cNvSpPr txBox="1"/>
      </xdr:nvSpPr>
      <xdr:spPr>
        <a:xfrm>
          <a:off x="1719794" y="991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100597</xdr:rowOff>
    </xdr:from>
    <xdr:to>
      <xdr:col>1</xdr:col>
      <xdr:colOff>485775</xdr:colOff>
      <xdr:row>57</xdr:row>
      <xdr:rowOff>30747</xdr:rowOff>
    </xdr:to>
    <xdr:sp macro="" textlink="">
      <xdr:nvSpPr>
        <xdr:cNvPr id="131" name="フローチャート : 判断 130"/>
        <xdr:cNvSpPr/>
      </xdr:nvSpPr>
      <xdr:spPr>
        <a:xfrm>
          <a:off x="1079500" y="9701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21874</xdr:rowOff>
    </xdr:from>
    <xdr:ext cx="599010" cy="259045"/>
    <xdr:sp macro="" textlink="">
      <xdr:nvSpPr>
        <xdr:cNvPr id="132" name="テキスト ボックス 131"/>
        <xdr:cNvSpPr txBox="1"/>
      </xdr:nvSpPr>
      <xdr:spPr>
        <a:xfrm>
          <a:off x="830794" y="979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74883</xdr:rowOff>
    </xdr:from>
    <xdr:to>
      <xdr:col>6</xdr:col>
      <xdr:colOff>561975</xdr:colOff>
      <xdr:row>57</xdr:row>
      <xdr:rowOff>5033</xdr:rowOff>
    </xdr:to>
    <xdr:sp macro="" textlink="">
      <xdr:nvSpPr>
        <xdr:cNvPr id="138" name="円/楕円 137"/>
        <xdr:cNvSpPr/>
      </xdr:nvSpPr>
      <xdr:spPr>
        <a:xfrm>
          <a:off x="4584700" y="967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97760</xdr:rowOff>
    </xdr:from>
    <xdr:ext cx="599010" cy="259045"/>
    <xdr:sp macro="" textlink="">
      <xdr:nvSpPr>
        <xdr:cNvPr id="139" name="総務費該当値テキスト"/>
        <xdr:cNvSpPr txBox="1"/>
      </xdr:nvSpPr>
      <xdr:spPr>
        <a:xfrm>
          <a:off x="4686300" y="952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341,037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95543</xdr:rowOff>
    </xdr:from>
    <xdr:to>
      <xdr:col>5</xdr:col>
      <xdr:colOff>409575</xdr:colOff>
      <xdr:row>57</xdr:row>
      <xdr:rowOff>25693</xdr:rowOff>
    </xdr:to>
    <xdr:sp macro="" textlink="">
      <xdr:nvSpPr>
        <xdr:cNvPr id="140" name="円/楕円 139"/>
        <xdr:cNvSpPr/>
      </xdr:nvSpPr>
      <xdr:spPr>
        <a:xfrm>
          <a:off x="3746500" y="969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42220</xdr:rowOff>
    </xdr:from>
    <xdr:ext cx="599010" cy="259045"/>
    <xdr:sp macro="" textlink="">
      <xdr:nvSpPr>
        <xdr:cNvPr id="141" name="テキスト ボックス 140"/>
        <xdr:cNvSpPr txBox="1"/>
      </xdr:nvSpPr>
      <xdr:spPr>
        <a:xfrm>
          <a:off x="3497794" y="947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324,769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70334</xdr:rowOff>
    </xdr:from>
    <xdr:to>
      <xdr:col>4</xdr:col>
      <xdr:colOff>206375</xdr:colOff>
      <xdr:row>57</xdr:row>
      <xdr:rowOff>484</xdr:rowOff>
    </xdr:to>
    <xdr:sp macro="" textlink="">
      <xdr:nvSpPr>
        <xdr:cNvPr id="142" name="円/楕円 141"/>
        <xdr:cNvSpPr/>
      </xdr:nvSpPr>
      <xdr:spPr>
        <a:xfrm>
          <a:off x="2857500" y="96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17011</xdr:rowOff>
    </xdr:from>
    <xdr:ext cx="599010" cy="259045"/>
    <xdr:sp macro="" textlink="">
      <xdr:nvSpPr>
        <xdr:cNvPr id="143" name="テキスト ボックス 142"/>
        <xdr:cNvSpPr txBox="1"/>
      </xdr:nvSpPr>
      <xdr:spPr>
        <a:xfrm>
          <a:off x="2608794" y="944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344,619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145067</xdr:rowOff>
    </xdr:from>
    <xdr:to>
      <xdr:col>3</xdr:col>
      <xdr:colOff>3175</xdr:colOff>
      <xdr:row>57</xdr:row>
      <xdr:rowOff>75217</xdr:rowOff>
    </xdr:to>
    <xdr:sp macro="" textlink="">
      <xdr:nvSpPr>
        <xdr:cNvPr id="144" name="円/楕円 143"/>
        <xdr:cNvSpPr/>
      </xdr:nvSpPr>
      <xdr:spPr>
        <a:xfrm>
          <a:off x="1968500" y="974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91744</xdr:rowOff>
    </xdr:from>
    <xdr:ext cx="599010" cy="259045"/>
    <xdr:sp macro="" textlink="">
      <xdr:nvSpPr>
        <xdr:cNvPr id="145" name="テキスト ボックス 144"/>
        <xdr:cNvSpPr txBox="1"/>
      </xdr:nvSpPr>
      <xdr:spPr>
        <a:xfrm>
          <a:off x="1719794" y="952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285,774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74242</xdr:rowOff>
    </xdr:from>
    <xdr:to>
      <xdr:col>1</xdr:col>
      <xdr:colOff>485775</xdr:colOff>
      <xdr:row>56</xdr:row>
      <xdr:rowOff>4392</xdr:rowOff>
    </xdr:to>
    <xdr:sp macro="" textlink="">
      <xdr:nvSpPr>
        <xdr:cNvPr id="146" name="円/楕円 145"/>
        <xdr:cNvSpPr/>
      </xdr:nvSpPr>
      <xdr:spPr>
        <a:xfrm>
          <a:off x="1079500" y="950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20919</xdr:rowOff>
    </xdr:from>
    <xdr:ext cx="599010" cy="259045"/>
    <xdr:sp macro="" textlink="">
      <xdr:nvSpPr>
        <xdr:cNvPr id="147" name="テキスト ボックス 146"/>
        <xdr:cNvSpPr txBox="1"/>
      </xdr:nvSpPr>
      <xdr:spPr>
        <a:xfrm>
          <a:off x="830794" y="927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42686</xdr:rowOff>
    </xdr:from>
    <xdr:to>
      <xdr:col>6</xdr:col>
      <xdr:colOff>511175</xdr:colOff>
      <xdr:row>77</xdr:row>
      <xdr:rowOff>57660</xdr:rowOff>
    </xdr:to>
    <xdr:cxnSp macro="">
      <xdr:nvCxnSpPr>
        <xdr:cNvPr id="178" name="直線コネクタ 177"/>
        <xdr:cNvCxnSpPr/>
      </xdr:nvCxnSpPr>
      <xdr:spPr>
        <a:xfrm flipV="1">
          <a:off x="3797300" y="13244336"/>
          <a:ext cx="8382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57636</xdr:rowOff>
    </xdr:from>
    <xdr:ext cx="599010" cy="259045"/>
    <xdr:sp macro="" textlink="">
      <xdr:nvSpPr>
        <xdr:cNvPr id="179" name="民生費平均値テキスト"/>
        <xdr:cNvSpPr txBox="1"/>
      </xdr:nvSpPr>
      <xdr:spPr>
        <a:xfrm>
          <a:off x="4686300" y="13259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102718</xdr:rowOff>
    </xdr:from>
    <xdr:to>
      <xdr:col>5</xdr:col>
      <xdr:colOff>358775</xdr:colOff>
      <xdr:row>77</xdr:row>
      <xdr:rowOff>57660</xdr:rowOff>
    </xdr:to>
    <xdr:cxnSp macro="">
      <xdr:nvCxnSpPr>
        <xdr:cNvPr id="181" name="直線コネクタ 180"/>
        <xdr:cNvCxnSpPr/>
      </xdr:nvCxnSpPr>
      <xdr:spPr>
        <a:xfrm>
          <a:off x="2908300" y="13132918"/>
          <a:ext cx="889000" cy="12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12392</xdr:rowOff>
    </xdr:from>
    <xdr:ext cx="599010" cy="259045"/>
    <xdr:sp macro="" textlink="">
      <xdr:nvSpPr>
        <xdr:cNvPr id="183" name="テキスト ボックス 182"/>
        <xdr:cNvSpPr txBox="1"/>
      </xdr:nvSpPr>
      <xdr:spPr>
        <a:xfrm>
          <a:off x="3497794"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102718</xdr:rowOff>
    </xdr:from>
    <xdr:to>
      <xdr:col>4</xdr:col>
      <xdr:colOff>155575</xdr:colOff>
      <xdr:row>77</xdr:row>
      <xdr:rowOff>70228</xdr:rowOff>
    </xdr:to>
    <xdr:cxnSp macro="">
      <xdr:nvCxnSpPr>
        <xdr:cNvPr id="184" name="直線コネクタ 183"/>
        <xdr:cNvCxnSpPr/>
      </xdr:nvCxnSpPr>
      <xdr:spPr>
        <a:xfrm flipV="1">
          <a:off x="2019300" y="13132918"/>
          <a:ext cx="889000" cy="13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69855</xdr:rowOff>
    </xdr:from>
    <xdr:to>
      <xdr:col>4</xdr:col>
      <xdr:colOff>206375</xdr:colOff>
      <xdr:row>78</xdr:row>
      <xdr:rowOff>5</xdr:rowOff>
    </xdr:to>
    <xdr:sp macro="" textlink="">
      <xdr:nvSpPr>
        <xdr:cNvPr id="185" name="フローチャート : 判断 184"/>
        <xdr:cNvSpPr/>
      </xdr:nvSpPr>
      <xdr:spPr>
        <a:xfrm>
          <a:off x="2857500" y="132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162582</xdr:rowOff>
    </xdr:from>
    <xdr:ext cx="599010" cy="259045"/>
    <xdr:sp macro="" textlink="">
      <xdr:nvSpPr>
        <xdr:cNvPr id="186" name="テキスト ボックス 185"/>
        <xdr:cNvSpPr txBox="1"/>
      </xdr:nvSpPr>
      <xdr:spPr>
        <a:xfrm>
          <a:off x="2608794" y="1336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70228</xdr:rowOff>
    </xdr:from>
    <xdr:to>
      <xdr:col>2</xdr:col>
      <xdr:colOff>638175</xdr:colOff>
      <xdr:row>77</xdr:row>
      <xdr:rowOff>142187</xdr:rowOff>
    </xdr:to>
    <xdr:cxnSp macro="">
      <xdr:nvCxnSpPr>
        <xdr:cNvPr id="187" name="直線コネクタ 186"/>
        <xdr:cNvCxnSpPr/>
      </xdr:nvCxnSpPr>
      <xdr:spPr>
        <a:xfrm flipV="1">
          <a:off x="1130300" y="13271878"/>
          <a:ext cx="889000" cy="7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14010</xdr:rowOff>
    </xdr:from>
    <xdr:to>
      <xdr:col>3</xdr:col>
      <xdr:colOff>3175</xdr:colOff>
      <xdr:row>77</xdr:row>
      <xdr:rowOff>115610</xdr:rowOff>
    </xdr:to>
    <xdr:sp macro="" textlink="">
      <xdr:nvSpPr>
        <xdr:cNvPr id="188" name="フローチャート : 判断 187"/>
        <xdr:cNvSpPr/>
      </xdr:nvSpPr>
      <xdr:spPr>
        <a:xfrm>
          <a:off x="1968500" y="132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132137</xdr:rowOff>
    </xdr:from>
    <xdr:ext cx="599010" cy="259045"/>
    <xdr:sp macro="" textlink="">
      <xdr:nvSpPr>
        <xdr:cNvPr id="189" name="テキスト ボックス 188"/>
        <xdr:cNvSpPr txBox="1"/>
      </xdr:nvSpPr>
      <xdr:spPr>
        <a:xfrm>
          <a:off x="1719794" y="1299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39633</xdr:rowOff>
    </xdr:from>
    <xdr:to>
      <xdr:col>1</xdr:col>
      <xdr:colOff>485775</xdr:colOff>
      <xdr:row>77</xdr:row>
      <xdr:rowOff>141233</xdr:rowOff>
    </xdr:to>
    <xdr:sp macro="" textlink="">
      <xdr:nvSpPr>
        <xdr:cNvPr id="190" name="フローチャート : 判断 189"/>
        <xdr:cNvSpPr/>
      </xdr:nvSpPr>
      <xdr:spPr>
        <a:xfrm>
          <a:off x="1079500" y="1324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157760</xdr:rowOff>
    </xdr:from>
    <xdr:ext cx="599010" cy="259045"/>
    <xdr:sp macro="" textlink="">
      <xdr:nvSpPr>
        <xdr:cNvPr id="191" name="テキスト ボックス 190"/>
        <xdr:cNvSpPr txBox="1"/>
      </xdr:nvSpPr>
      <xdr:spPr>
        <a:xfrm>
          <a:off x="830794" y="1301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163336</xdr:rowOff>
    </xdr:from>
    <xdr:to>
      <xdr:col>6</xdr:col>
      <xdr:colOff>561975</xdr:colOff>
      <xdr:row>77</xdr:row>
      <xdr:rowOff>93486</xdr:rowOff>
    </xdr:to>
    <xdr:sp macro="" textlink="">
      <xdr:nvSpPr>
        <xdr:cNvPr id="197" name="円/楕円 196"/>
        <xdr:cNvSpPr/>
      </xdr:nvSpPr>
      <xdr:spPr>
        <a:xfrm>
          <a:off x="4584700" y="13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14763</xdr:rowOff>
    </xdr:from>
    <xdr:ext cx="599010" cy="259045"/>
    <xdr:sp macro="" textlink="">
      <xdr:nvSpPr>
        <xdr:cNvPr id="198" name="民生費該当値テキスト"/>
        <xdr:cNvSpPr txBox="1"/>
      </xdr:nvSpPr>
      <xdr:spPr>
        <a:xfrm>
          <a:off x="4686300" y="1304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244,414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6860</xdr:rowOff>
    </xdr:from>
    <xdr:to>
      <xdr:col>5</xdr:col>
      <xdr:colOff>409575</xdr:colOff>
      <xdr:row>77</xdr:row>
      <xdr:rowOff>108460</xdr:rowOff>
    </xdr:to>
    <xdr:sp macro="" textlink="">
      <xdr:nvSpPr>
        <xdr:cNvPr id="199" name="円/楕円 198"/>
        <xdr:cNvSpPr/>
      </xdr:nvSpPr>
      <xdr:spPr>
        <a:xfrm>
          <a:off x="3746500" y="1320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124987</xdr:rowOff>
    </xdr:from>
    <xdr:ext cx="599010" cy="259045"/>
    <xdr:sp macro="" textlink="">
      <xdr:nvSpPr>
        <xdr:cNvPr id="200" name="テキスト ボックス 199"/>
        <xdr:cNvSpPr txBox="1"/>
      </xdr:nvSpPr>
      <xdr:spPr>
        <a:xfrm>
          <a:off x="3497794" y="1298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235,243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51918</xdr:rowOff>
    </xdr:from>
    <xdr:to>
      <xdr:col>4</xdr:col>
      <xdr:colOff>206375</xdr:colOff>
      <xdr:row>76</xdr:row>
      <xdr:rowOff>153518</xdr:rowOff>
    </xdr:to>
    <xdr:sp macro="" textlink="">
      <xdr:nvSpPr>
        <xdr:cNvPr id="201" name="円/楕円 200"/>
        <xdr:cNvSpPr/>
      </xdr:nvSpPr>
      <xdr:spPr>
        <a:xfrm>
          <a:off x="2857500" y="1308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170045</xdr:rowOff>
    </xdr:from>
    <xdr:ext cx="599010" cy="259045"/>
    <xdr:sp macro="" textlink="">
      <xdr:nvSpPr>
        <xdr:cNvPr id="202" name="テキスト ボックス 201"/>
        <xdr:cNvSpPr txBox="1"/>
      </xdr:nvSpPr>
      <xdr:spPr>
        <a:xfrm>
          <a:off x="2608794" y="12857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312,649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19428</xdr:rowOff>
    </xdr:from>
    <xdr:to>
      <xdr:col>3</xdr:col>
      <xdr:colOff>3175</xdr:colOff>
      <xdr:row>77</xdr:row>
      <xdr:rowOff>121028</xdr:rowOff>
    </xdr:to>
    <xdr:sp macro="" textlink="">
      <xdr:nvSpPr>
        <xdr:cNvPr id="203" name="円/楕円 202"/>
        <xdr:cNvSpPr/>
      </xdr:nvSpPr>
      <xdr:spPr>
        <a:xfrm>
          <a:off x="1968500" y="1322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112155</xdr:rowOff>
    </xdr:from>
    <xdr:ext cx="599010" cy="259045"/>
    <xdr:sp macro="" textlink="">
      <xdr:nvSpPr>
        <xdr:cNvPr id="204" name="テキスト ボックス 203"/>
        <xdr:cNvSpPr txBox="1"/>
      </xdr:nvSpPr>
      <xdr:spPr>
        <a:xfrm>
          <a:off x="1719794" y="1331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227,546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91387</xdr:rowOff>
    </xdr:from>
    <xdr:to>
      <xdr:col>1</xdr:col>
      <xdr:colOff>485775</xdr:colOff>
      <xdr:row>78</xdr:row>
      <xdr:rowOff>21537</xdr:rowOff>
    </xdr:to>
    <xdr:sp macro="" textlink="">
      <xdr:nvSpPr>
        <xdr:cNvPr id="205" name="円/楕円 204"/>
        <xdr:cNvSpPr/>
      </xdr:nvSpPr>
      <xdr:spPr>
        <a:xfrm>
          <a:off x="1079500" y="1329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12664</xdr:rowOff>
    </xdr:from>
    <xdr:ext cx="599010" cy="259045"/>
    <xdr:sp macro="" textlink="">
      <xdr:nvSpPr>
        <xdr:cNvPr id="206" name="テキスト ボックス 205"/>
        <xdr:cNvSpPr txBox="1"/>
      </xdr:nvSpPr>
      <xdr:spPr>
        <a:xfrm>
          <a:off x="830794" y="133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15303</xdr:rowOff>
    </xdr:from>
    <xdr:to>
      <xdr:col>6</xdr:col>
      <xdr:colOff>511175</xdr:colOff>
      <xdr:row>97</xdr:row>
      <xdr:rowOff>79158</xdr:rowOff>
    </xdr:to>
    <xdr:cxnSp macro="">
      <xdr:nvCxnSpPr>
        <xdr:cNvPr id="235" name="直線コネクタ 234"/>
        <xdr:cNvCxnSpPr/>
      </xdr:nvCxnSpPr>
      <xdr:spPr>
        <a:xfrm flipV="1">
          <a:off x="3797300" y="16645953"/>
          <a:ext cx="8382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151206</xdr:rowOff>
    </xdr:from>
    <xdr:ext cx="534377" cy="259045"/>
    <xdr:sp macro="" textlink="">
      <xdr:nvSpPr>
        <xdr:cNvPr id="236" name="衛生費平均値テキスト"/>
        <xdr:cNvSpPr txBox="1"/>
      </xdr:nvSpPr>
      <xdr:spPr>
        <a:xfrm>
          <a:off x="4686300" y="1678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39960</xdr:rowOff>
    </xdr:from>
    <xdr:to>
      <xdr:col>5</xdr:col>
      <xdr:colOff>358775</xdr:colOff>
      <xdr:row>97</xdr:row>
      <xdr:rowOff>79158</xdr:rowOff>
    </xdr:to>
    <xdr:cxnSp macro="">
      <xdr:nvCxnSpPr>
        <xdr:cNvPr id="238" name="直線コネクタ 237"/>
        <xdr:cNvCxnSpPr/>
      </xdr:nvCxnSpPr>
      <xdr:spPr>
        <a:xfrm>
          <a:off x="2908300" y="16670610"/>
          <a:ext cx="889000" cy="3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98198</xdr:rowOff>
    </xdr:from>
    <xdr:ext cx="534377" cy="259045"/>
    <xdr:sp macro="" textlink="">
      <xdr:nvSpPr>
        <xdr:cNvPr id="240" name="テキスト ボックス 239"/>
        <xdr:cNvSpPr txBox="1"/>
      </xdr:nvSpPr>
      <xdr:spPr>
        <a:xfrm>
          <a:off x="3530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39960</xdr:rowOff>
    </xdr:from>
    <xdr:to>
      <xdr:col>4</xdr:col>
      <xdr:colOff>155575</xdr:colOff>
      <xdr:row>97</xdr:row>
      <xdr:rowOff>130989</xdr:rowOff>
    </xdr:to>
    <xdr:cxnSp macro="">
      <xdr:nvCxnSpPr>
        <xdr:cNvPr id="241" name="直線コネクタ 240"/>
        <xdr:cNvCxnSpPr/>
      </xdr:nvCxnSpPr>
      <xdr:spPr>
        <a:xfrm flipV="1">
          <a:off x="2019300" y="16670610"/>
          <a:ext cx="889000" cy="9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14238</xdr:rowOff>
    </xdr:from>
    <xdr:to>
      <xdr:col>4</xdr:col>
      <xdr:colOff>206375</xdr:colOff>
      <xdr:row>98</xdr:row>
      <xdr:rowOff>115838</xdr:rowOff>
    </xdr:to>
    <xdr:sp macro="" textlink="">
      <xdr:nvSpPr>
        <xdr:cNvPr id="242" name="フローチャート : 判断 241"/>
        <xdr:cNvSpPr/>
      </xdr:nvSpPr>
      <xdr:spPr>
        <a:xfrm>
          <a:off x="2857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106965</xdr:rowOff>
    </xdr:from>
    <xdr:ext cx="534377" cy="259045"/>
    <xdr:sp macro="" textlink="">
      <xdr:nvSpPr>
        <xdr:cNvPr id="243" name="テキスト ボックス 242"/>
        <xdr:cNvSpPr txBox="1"/>
      </xdr:nvSpPr>
      <xdr:spPr>
        <a:xfrm>
          <a:off x="2641111" y="169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65925</xdr:rowOff>
    </xdr:from>
    <xdr:to>
      <xdr:col>2</xdr:col>
      <xdr:colOff>638175</xdr:colOff>
      <xdr:row>97</xdr:row>
      <xdr:rowOff>130989</xdr:rowOff>
    </xdr:to>
    <xdr:cxnSp macro="">
      <xdr:nvCxnSpPr>
        <xdr:cNvPr id="244" name="直線コネクタ 243"/>
        <xdr:cNvCxnSpPr/>
      </xdr:nvCxnSpPr>
      <xdr:spPr>
        <a:xfrm>
          <a:off x="1130300" y="16696575"/>
          <a:ext cx="889000" cy="6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20957</xdr:rowOff>
    </xdr:from>
    <xdr:to>
      <xdr:col>3</xdr:col>
      <xdr:colOff>3175</xdr:colOff>
      <xdr:row>98</xdr:row>
      <xdr:rowOff>122557</xdr:rowOff>
    </xdr:to>
    <xdr:sp macro="" textlink="">
      <xdr:nvSpPr>
        <xdr:cNvPr id="245" name="フローチャート : 判断 244"/>
        <xdr:cNvSpPr/>
      </xdr:nvSpPr>
      <xdr:spPr>
        <a:xfrm>
          <a:off x="1968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113684</xdr:rowOff>
    </xdr:from>
    <xdr:ext cx="534377" cy="259045"/>
    <xdr:sp macro="" textlink="">
      <xdr:nvSpPr>
        <xdr:cNvPr id="246" name="テキスト ボックス 245"/>
        <xdr:cNvSpPr txBox="1"/>
      </xdr:nvSpPr>
      <xdr:spPr>
        <a:xfrm>
          <a:off x="1752111" y="169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100865</xdr:rowOff>
    </xdr:from>
    <xdr:to>
      <xdr:col>1</xdr:col>
      <xdr:colOff>485775</xdr:colOff>
      <xdr:row>98</xdr:row>
      <xdr:rowOff>31015</xdr:rowOff>
    </xdr:to>
    <xdr:sp macro="" textlink="">
      <xdr:nvSpPr>
        <xdr:cNvPr id="247" name="フローチャート : 判断 246"/>
        <xdr:cNvSpPr/>
      </xdr:nvSpPr>
      <xdr:spPr>
        <a:xfrm>
          <a:off x="1079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22142</xdr:rowOff>
    </xdr:from>
    <xdr:ext cx="599010" cy="259045"/>
    <xdr:sp macro="" textlink="">
      <xdr:nvSpPr>
        <xdr:cNvPr id="248" name="テキスト ボックス 247"/>
        <xdr:cNvSpPr txBox="1"/>
      </xdr:nvSpPr>
      <xdr:spPr>
        <a:xfrm>
          <a:off x="830794" y="1682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135953</xdr:rowOff>
    </xdr:from>
    <xdr:to>
      <xdr:col>6</xdr:col>
      <xdr:colOff>561975</xdr:colOff>
      <xdr:row>97</xdr:row>
      <xdr:rowOff>66103</xdr:rowOff>
    </xdr:to>
    <xdr:sp macro="" textlink="">
      <xdr:nvSpPr>
        <xdr:cNvPr id="254" name="円/楕円 253"/>
        <xdr:cNvSpPr/>
      </xdr:nvSpPr>
      <xdr:spPr>
        <a:xfrm>
          <a:off x="4584700" y="165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158830</xdr:rowOff>
    </xdr:from>
    <xdr:ext cx="599010" cy="259045"/>
    <xdr:sp macro="" textlink="">
      <xdr:nvSpPr>
        <xdr:cNvPr id="255" name="衛生費該当値テキスト"/>
        <xdr:cNvSpPr txBox="1"/>
      </xdr:nvSpPr>
      <xdr:spPr>
        <a:xfrm>
          <a:off x="4686300" y="16446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195,300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28358</xdr:rowOff>
    </xdr:from>
    <xdr:to>
      <xdr:col>5</xdr:col>
      <xdr:colOff>409575</xdr:colOff>
      <xdr:row>97</xdr:row>
      <xdr:rowOff>129958</xdr:rowOff>
    </xdr:to>
    <xdr:sp macro="" textlink="">
      <xdr:nvSpPr>
        <xdr:cNvPr id="256" name="円/楕円 255"/>
        <xdr:cNvSpPr/>
      </xdr:nvSpPr>
      <xdr:spPr>
        <a:xfrm>
          <a:off x="3746500" y="1665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146485</xdr:rowOff>
    </xdr:from>
    <xdr:ext cx="599010" cy="259045"/>
    <xdr:sp macro="" textlink="">
      <xdr:nvSpPr>
        <xdr:cNvPr id="257" name="テキスト ボックス 256"/>
        <xdr:cNvSpPr txBox="1"/>
      </xdr:nvSpPr>
      <xdr:spPr>
        <a:xfrm>
          <a:off x="3497794" y="1643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161,781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160610</xdr:rowOff>
    </xdr:from>
    <xdr:to>
      <xdr:col>4</xdr:col>
      <xdr:colOff>206375</xdr:colOff>
      <xdr:row>97</xdr:row>
      <xdr:rowOff>90760</xdr:rowOff>
    </xdr:to>
    <xdr:sp macro="" textlink="">
      <xdr:nvSpPr>
        <xdr:cNvPr id="258" name="円/楕円 257"/>
        <xdr:cNvSpPr/>
      </xdr:nvSpPr>
      <xdr:spPr>
        <a:xfrm>
          <a:off x="2857500" y="166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107287</xdr:rowOff>
    </xdr:from>
    <xdr:ext cx="599010" cy="259045"/>
    <xdr:sp macro="" textlink="">
      <xdr:nvSpPr>
        <xdr:cNvPr id="259" name="テキスト ボックス 258"/>
        <xdr:cNvSpPr txBox="1"/>
      </xdr:nvSpPr>
      <xdr:spPr>
        <a:xfrm>
          <a:off x="2608794" y="1639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182,357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80189</xdr:rowOff>
    </xdr:from>
    <xdr:to>
      <xdr:col>3</xdr:col>
      <xdr:colOff>3175</xdr:colOff>
      <xdr:row>98</xdr:row>
      <xdr:rowOff>10339</xdr:rowOff>
    </xdr:to>
    <xdr:sp macro="" textlink="">
      <xdr:nvSpPr>
        <xdr:cNvPr id="260" name="円/楕円 259"/>
        <xdr:cNvSpPr/>
      </xdr:nvSpPr>
      <xdr:spPr>
        <a:xfrm>
          <a:off x="1968500" y="167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26866</xdr:rowOff>
    </xdr:from>
    <xdr:ext cx="599010" cy="259045"/>
    <xdr:sp macro="" textlink="">
      <xdr:nvSpPr>
        <xdr:cNvPr id="261" name="テキスト ボックス 260"/>
        <xdr:cNvSpPr txBox="1"/>
      </xdr:nvSpPr>
      <xdr:spPr>
        <a:xfrm>
          <a:off x="1719794" y="1648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134,573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15125</xdr:rowOff>
    </xdr:from>
    <xdr:to>
      <xdr:col>1</xdr:col>
      <xdr:colOff>485775</xdr:colOff>
      <xdr:row>97</xdr:row>
      <xdr:rowOff>116725</xdr:rowOff>
    </xdr:to>
    <xdr:sp macro="" textlink="">
      <xdr:nvSpPr>
        <xdr:cNvPr id="262" name="円/楕円 261"/>
        <xdr:cNvSpPr/>
      </xdr:nvSpPr>
      <xdr:spPr>
        <a:xfrm>
          <a:off x="1079500" y="16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133252</xdr:rowOff>
    </xdr:from>
    <xdr:ext cx="599010" cy="259045"/>
    <xdr:sp macro="" textlink="">
      <xdr:nvSpPr>
        <xdr:cNvPr id="263" name="テキスト ボックス 262"/>
        <xdr:cNvSpPr txBox="1"/>
      </xdr:nvSpPr>
      <xdr:spPr>
        <a:xfrm>
          <a:off x="830794" y="1642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54356</xdr:rowOff>
    </xdr:from>
    <xdr:to>
      <xdr:col>15</xdr:col>
      <xdr:colOff>180975</xdr:colOff>
      <xdr:row>32</xdr:row>
      <xdr:rowOff>91186</xdr:rowOff>
    </xdr:to>
    <xdr:cxnSp macro="">
      <xdr:nvCxnSpPr>
        <xdr:cNvPr id="292" name="直線コネクタ 291"/>
        <xdr:cNvCxnSpPr/>
      </xdr:nvCxnSpPr>
      <xdr:spPr>
        <a:xfrm flipV="1">
          <a:off x="9639300" y="5540756"/>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119270</xdr:rowOff>
    </xdr:from>
    <xdr:ext cx="469744" cy="259045"/>
    <xdr:sp macro="" textlink="">
      <xdr:nvSpPr>
        <xdr:cNvPr id="293" name="労働費平均値テキスト"/>
        <xdr:cNvSpPr txBox="1"/>
      </xdr:nvSpPr>
      <xdr:spPr>
        <a:xfrm>
          <a:off x="10528300" y="6462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91186</xdr:rowOff>
    </xdr:from>
    <xdr:to>
      <xdr:col>14</xdr:col>
      <xdr:colOff>28575</xdr:colOff>
      <xdr:row>32</xdr:row>
      <xdr:rowOff>107696</xdr:rowOff>
    </xdr:to>
    <xdr:cxnSp macro="">
      <xdr:nvCxnSpPr>
        <xdr:cNvPr id="295" name="直線コネクタ 294"/>
        <xdr:cNvCxnSpPr/>
      </xdr:nvCxnSpPr>
      <xdr:spPr>
        <a:xfrm flipV="1">
          <a:off x="8750300" y="5577586"/>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3937</xdr:rowOff>
    </xdr:from>
    <xdr:to>
      <xdr:col>14</xdr:col>
      <xdr:colOff>79375</xdr:colOff>
      <xdr:row>37</xdr:row>
      <xdr:rowOff>105537</xdr:rowOff>
    </xdr:to>
    <xdr:sp macro="" textlink="">
      <xdr:nvSpPr>
        <xdr:cNvPr id="296" name="フローチャート : 判断 295"/>
        <xdr:cNvSpPr/>
      </xdr:nvSpPr>
      <xdr:spPr>
        <a:xfrm>
          <a:off x="9588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96664</xdr:rowOff>
    </xdr:from>
    <xdr:ext cx="469744" cy="259045"/>
    <xdr:sp macro="" textlink="">
      <xdr:nvSpPr>
        <xdr:cNvPr id="297" name="テキスト ボックス 296"/>
        <xdr:cNvSpPr txBox="1"/>
      </xdr:nvSpPr>
      <xdr:spPr>
        <a:xfrm>
          <a:off x="9404427" y="64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107696</xdr:rowOff>
    </xdr:from>
    <xdr:to>
      <xdr:col>12</xdr:col>
      <xdr:colOff>511175</xdr:colOff>
      <xdr:row>32</xdr:row>
      <xdr:rowOff>129159</xdr:rowOff>
    </xdr:to>
    <xdr:cxnSp macro="">
      <xdr:nvCxnSpPr>
        <xdr:cNvPr id="298" name="直線コネクタ 297"/>
        <xdr:cNvCxnSpPr/>
      </xdr:nvCxnSpPr>
      <xdr:spPr>
        <a:xfrm flipV="1">
          <a:off x="7861300" y="5594096"/>
          <a:ext cx="8890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94361</xdr:rowOff>
    </xdr:from>
    <xdr:to>
      <xdr:col>12</xdr:col>
      <xdr:colOff>561975</xdr:colOff>
      <xdr:row>37</xdr:row>
      <xdr:rowOff>24511</xdr:rowOff>
    </xdr:to>
    <xdr:sp macro="" textlink="">
      <xdr:nvSpPr>
        <xdr:cNvPr id="299" name="フローチャート : 判断 298"/>
        <xdr:cNvSpPr/>
      </xdr:nvSpPr>
      <xdr:spPr>
        <a:xfrm>
          <a:off x="8699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15638</xdr:rowOff>
    </xdr:from>
    <xdr:ext cx="469744" cy="259045"/>
    <xdr:sp macro="" textlink="">
      <xdr:nvSpPr>
        <xdr:cNvPr id="300" name="テキスト ボックス 299"/>
        <xdr:cNvSpPr txBox="1"/>
      </xdr:nvSpPr>
      <xdr:spPr>
        <a:xfrm>
          <a:off x="8515427" y="635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129159</xdr:rowOff>
    </xdr:from>
    <xdr:to>
      <xdr:col>11</xdr:col>
      <xdr:colOff>307975</xdr:colOff>
      <xdr:row>32</xdr:row>
      <xdr:rowOff>153543</xdr:rowOff>
    </xdr:to>
    <xdr:cxnSp macro="">
      <xdr:nvCxnSpPr>
        <xdr:cNvPr id="301" name="直線コネクタ 300"/>
        <xdr:cNvCxnSpPr/>
      </xdr:nvCxnSpPr>
      <xdr:spPr>
        <a:xfrm flipV="1">
          <a:off x="6972300" y="5615559"/>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86741</xdr:rowOff>
    </xdr:from>
    <xdr:to>
      <xdr:col>11</xdr:col>
      <xdr:colOff>358775</xdr:colOff>
      <xdr:row>37</xdr:row>
      <xdr:rowOff>16891</xdr:rowOff>
    </xdr:to>
    <xdr:sp macro="" textlink="">
      <xdr:nvSpPr>
        <xdr:cNvPr id="302" name="フローチャート : 判断 301"/>
        <xdr:cNvSpPr/>
      </xdr:nvSpPr>
      <xdr:spPr>
        <a:xfrm>
          <a:off x="7810500" y="625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8018</xdr:rowOff>
    </xdr:from>
    <xdr:ext cx="469744" cy="259045"/>
    <xdr:sp macro="" textlink="">
      <xdr:nvSpPr>
        <xdr:cNvPr id="303" name="テキスト ボックス 302"/>
        <xdr:cNvSpPr txBox="1"/>
      </xdr:nvSpPr>
      <xdr:spPr>
        <a:xfrm>
          <a:off x="7626427" y="635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1524</xdr:rowOff>
    </xdr:from>
    <xdr:to>
      <xdr:col>10</xdr:col>
      <xdr:colOff>155575</xdr:colOff>
      <xdr:row>36</xdr:row>
      <xdr:rowOff>103124</xdr:rowOff>
    </xdr:to>
    <xdr:sp macro="" textlink="">
      <xdr:nvSpPr>
        <xdr:cNvPr id="304" name="フローチャート : 判断 303"/>
        <xdr:cNvSpPr/>
      </xdr:nvSpPr>
      <xdr:spPr>
        <a:xfrm>
          <a:off x="6921500" y="617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94251</xdr:rowOff>
    </xdr:from>
    <xdr:ext cx="469744" cy="259045"/>
    <xdr:sp macro="" textlink="">
      <xdr:nvSpPr>
        <xdr:cNvPr id="305" name="テキスト ボックス 304"/>
        <xdr:cNvSpPr txBox="1"/>
      </xdr:nvSpPr>
      <xdr:spPr>
        <a:xfrm>
          <a:off x="6737427" y="626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3556</xdr:rowOff>
    </xdr:from>
    <xdr:to>
      <xdr:col>15</xdr:col>
      <xdr:colOff>231775</xdr:colOff>
      <xdr:row>32</xdr:row>
      <xdr:rowOff>105156</xdr:rowOff>
    </xdr:to>
    <xdr:sp macro="" textlink="">
      <xdr:nvSpPr>
        <xdr:cNvPr id="311" name="円/楕円 310"/>
        <xdr:cNvSpPr/>
      </xdr:nvSpPr>
      <xdr:spPr>
        <a:xfrm>
          <a:off x="10426700" y="54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26433</xdr:rowOff>
    </xdr:from>
    <xdr:ext cx="469744" cy="259045"/>
    <xdr:sp macro="" textlink="">
      <xdr:nvSpPr>
        <xdr:cNvPr id="312" name="労働費該当値テキスト"/>
        <xdr:cNvSpPr txBox="1"/>
      </xdr:nvSpPr>
      <xdr:spPr>
        <a:xfrm>
          <a:off x="10528300" y="53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9,372</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40386</xdr:rowOff>
    </xdr:from>
    <xdr:to>
      <xdr:col>14</xdr:col>
      <xdr:colOff>79375</xdr:colOff>
      <xdr:row>32</xdr:row>
      <xdr:rowOff>141986</xdr:rowOff>
    </xdr:to>
    <xdr:sp macro="" textlink="">
      <xdr:nvSpPr>
        <xdr:cNvPr id="313" name="円/楕円 312"/>
        <xdr:cNvSpPr/>
      </xdr:nvSpPr>
      <xdr:spPr>
        <a:xfrm>
          <a:off x="9588500" y="552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30</xdr:row>
      <xdr:rowOff>158513</xdr:rowOff>
    </xdr:from>
    <xdr:ext cx="469744" cy="259045"/>
    <xdr:sp macro="" textlink="">
      <xdr:nvSpPr>
        <xdr:cNvPr id="314" name="テキスト ボックス 313"/>
        <xdr:cNvSpPr txBox="1"/>
      </xdr:nvSpPr>
      <xdr:spPr>
        <a:xfrm>
          <a:off x="9404427" y="530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9,082</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56896</xdr:rowOff>
    </xdr:from>
    <xdr:to>
      <xdr:col>12</xdr:col>
      <xdr:colOff>561975</xdr:colOff>
      <xdr:row>32</xdr:row>
      <xdr:rowOff>158496</xdr:rowOff>
    </xdr:to>
    <xdr:sp macro="" textlink="">
      <xdr:nvSpPr>
        <xdr:cNvPr id="315" name="円/楕円 314"/>
        <xdr:cNvSpPr/>
      </xdr:nvSpPr>
      <xdr:spPr>
        <a:xfrm>
          <a:off x="8699500" y="55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3573</xdr:rowOff>
    </xdr:from>
    <xdr:ext cx="469744" cy="259045"/>
    <xdr:sp macro="" textlink="">
      <xdr:nvSpPr>
        <xdr:cNvPr id="316" name="テキスト ボックス 315"/>
        <xdr:cNvSpPr txBox="1"/>
      </xdr:nvSpPr>
      <xdr:spPr>
        <a:xfrm>
          <a:off x="8515427" y="531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8,952</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78359</xdr:rowOff>
    </xdr:from>
    <xdr:to>
      <xdr:col>11</xdr:col>
      <xdr:colOff>358775</xdr:colOff>
      <xdr:row>33</xdr:row>
      <xdr:rowOff>8509</xdr:rowOff>
    </xdr:to>
    <xdr:sp macro="" textlink="">
      <xdr:nvSpPr>
        <xdr:cNvPr id="317" name="円/楕円 316"/>
        <xdr:cNvSpPr/>
      </xdr:nvSpPr>
      <xdr:spPr>
        <a:xfrm>
          <a:off x="7810500" y="556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25036</xdr:rowOff>
    </xdr:from>
    <xdr:ext cx="469744" cy="259045"/>
    <xdr:sp macro="" textlink="">
      <xdr:nvSpPr>
        <xdr:cNvPr id="318" name="テキスト ボックス 317"/>
        <xdr:cNvSpPr txBox="1"/>
      </xdr:nvSpPr>
      <xdr:spPr>
        <a:xfrm>
          <a:off x="7626427" y="5339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8,783</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102743</xdr:rowOff>
    </xdr:from>
    <xdr:to>
      <xdr:col>10</xdr:col>
      <xdr:colOff>155575</xdr:colOff>
      <xdr:row>33</xdr:row>
      <xdr:rowOff>32893</xdr:rowOff>
    </xdr:to>
    <xdr:sp macro="" textlink="">
      <xdr:nvSpPr>
        <xdr:cNvPr id="319" name="円/楕円 318"/>
        <xdr:cNvSpPr/>
      </xdr:nvSpPr>
      <xdr:spPr>
        <a:xfrm>
          <a:off x="6921500" y="558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49420</xdr:rowOff>
    </xdr:from>
    <xdr:ext cx="469744" cy="259045"/>
    <xdr:sp macro="" textlink="">
      <xdr:nvSpPr>
        <xdr:cNvPr id="320" name="テキスト ボックス 319"/>
        <xdr:cNvSpPr txBox="1"/>
      </xdr:nvSpPr>
      <xdr:spPr>
        <a:xfrm>
          <a:off x="6737427" y="536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11439</xdr:rowOff>
    </xdr:from>
    <xdr:to>
      <xdr:col>15</xdr:col>
      <xdr:colOff>180975</xdr:colOff>
      <xdr:row>56</xdr:row>
      <xdr:rowOff>93650</xdr:rowOff>
    </xdr:to>
    <xdr:cxnSp macro="">
      <xdr:nvCxnSpPr>
        <xdr:cNvPr id="349" name="直線コネクタ 348"/>
        <xdr:cNvCxnSpPr/>
      </xdr:nvCxnSpPr>
      <xdr:spPr>
        <a:xfrm>
          <a:off x="9639300" y="9612639"/>
          <a:ext cx="838200" cy="8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13280</xdr:rowOff>
    </xdr:from>
    <xdr:ext cx="599010" cy="259045"/>
    <xdr:sp macro="" textlink="">
      <xdr:nvSpPr>
        <xdr:cNvPr id="350" name="農林水産業費平均値テキスト"/>
        <xdr:cNvSpPr txBox="1"/>
      </xdr:nvSpPr>
      <xdr:spPr>
        <a:xfrm>
          <a:off x="10528300" y="9957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11439</xdr:rowOff>
    </xdr:from>
    <xdr:to>
      <xdr:col>14</xdr:col>
      <xdr:colOff>28575</xdr:colOff>
      <xdr:row>56</xdr:row>
      <xdr:rowOff>161859</xdr:rowOff>
    </xdr:to>
    <xdr:cxnSp macro="">
      <xdr:nvCxnSpPr>
        <xdr:cNvPr id="352" name="直線コネクタ 351"/>
        <xdr:cNvCxnSpPr/>
      </xdr:nvCxnSpPr>
      <xdr:spPr>
        <a:xfrm flipV="1">
          <a:off x="8750300" y="9612639"/>
          <a:ext cx="889000" cy="15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3" name="フローチャート : 判断 352"/>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129106</xdr:rowOff>
    </xdr:from>
    <xdr:ext cx="599010" cy="259045"/>
    <xdr:sp macro="" textlink="">
      <xdr:nvSpPr>
        <xdr:cNvPr id="354" name="テキスト ボックス 353"/>
        <xdr:cNvSpPr txBox="1"/>
      </xdr:nvSpPr>
      <xdr:spPr>
        <a:xfrm>
          <a:off x="9339794" y="1007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159444</xdr:rowOff>
    </xdr:from>
    <xdr:to>
      <xdr:col>12</xdr:col>
      <xdr:colOff>511175</xdr:colOff>
      <xdr:row>56</xdr:row>
      <xdr:rowOff>161859</xdr:rowOff>
    </xdr:to>
    <xdr:cxnSp macro="">
      <xdr:nvCxnSpPr>
        <xdr:cNvPr id="355" name="直線コネクタ 354"/>
        <xdr:cNvCxnSpPr/>
      </xdr:nvCxnSpPr>
      <xdr:spPr>
        <a:xfrm>
          <a:off x="7861300" y="9589194"/>
          <a:ext cx="889000" cy="17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14446</xdr:rowOff>
    </xdr:from>
    <xdr:to>
      <xdr:col>12</xdr:col>
      <xdr:colOff>561975</xdr:colOff>
      <xdr:row>58</xdr:row>
      <xdr:rowOff>116046</xdr:rowOff>
    </xdr:to>
    <xdr:sp macro="" textlink="">
      <xdr:nvSpPr>
        <xdr:cNvPr id="356" name="フローチャート : 判断 355"/>
        <xdr:cNvSpPr/>
      </xdr:nvSpPr>
      <xdr:spPr>
        <a:xfrm>
          <a:off x="8699500" y="99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107173</xdr:rowOff>
    </xdr:from>
    <xdr:ext cx="599010" cy="259045"/>
    <xdr:sp macro="" textlink="">
      <xdr:nvSpPr>
        <xdr:cNvPr id="357" name="テキスト ボックス 356"/>
        <xdr:cNvSpPr txBox="1"/>
      </xdr:nvSpPr>
      <xdr:spPr>
        <a:xfrm>
          <a:off x="8450794" y="1005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159444</xdr:rowOff>
    </xdr:from>
    <xdr:to>
      <xdr:col>11</xdr:col>
      <xdr:colOff>307975</xdr:colOff>
      <xdr:row>57</xdr:row>
      <xdr:rowOff>42460</xdr:rowOff>
    </xdr:to>
    <xdr:cxnSp macro="">
      <xdr:nvCxnSpPr>
        <xdr:cNvPr id="358" name="直線コネクタ 357"/>
        <xdr:cNvCxnSpPr/>
      </xdr:nvCxnSpPr>
      <xdr:spPr>
        <a:xfrm flipV="1">
          <a:off x="6972300" y="9589194"/>
          <a:ext cx="889000" cy="22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168755</xdr:rowOff>
    </xdr:from>
    <xdr:to>
      <xdr:col>11</xdr:col>
      <xdr:colOff>358775</xdr:colOff>
      <xdr:row>58</xdr:row>
      <xdr:rowOff>98905</xdr:rowOff>
    </xdr:to>
    <xdr:sp macro="" textlink="">
      <xdr:nvSpPr>
        <xdr:cNvPr id="359" name="フローチャート : 判断 358"/>
        <xdr:cNvSpPr/>
      </xdr:nvSpPr>
      <xdr:spPr>
        <a:xfrm>
          <a:off x="7810500" y="99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90032</xdr:rowOff>
    </xdr:from>
    <xdr:ext cx="599010" cy="259045"/>
    <xdr:sp macro="" textlink="">
      <xdr:nvSpPr>
        <xdr:cNvPr id="360" name="テキスト ボックス 359"/>
        <xdr:cNvSpPr txBox="1"/>
      </xdr:nvSpPr>
      <xdr:spPr>
        <a:xfrm>
          <a:off x="7561794" y="1003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7203</xdr:rowOff>
    </xdr:from>
    <xdr:to>
      <xdr:col>10</xdr:col>
      <xdr:colOff>155575</xdr:colOff>
      <xdr:row>58</xdr:row>
      <xdr:rowOff>108803</xdr:rowOff>
    </xdr:to>
    <xdr:sp macro="" textlink="">
      <xdr:nvSpPr>
        <xdr:cNvPr id="361" name="フローチャート : 判断 360"/>
        <xdr:cNvSpPr/>
      </xdr:nvSpPr>
      <xdr:spPr>
        <a:xfrm>
          <a:off x="6921500" y="99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99930</xdr:rowOff>
    </xdr:from>
    <xdr:ext cx="599010" cy="259045"/>
    <xdr:sp macro="" textlink="">
      <xdr:nvSpPr>
        <xdr:cNvPr id="362" name="テキスト ボックス 361"/>
        <xdr:cNvSpPr txBox="1"/>
      </xdr:nvSpPr>
      <xdr:spPr>
        <a:xfrm>
          <a:off x="6672794" y="100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42850</xdr:rowOff>
    </xdr:from>
    <xdr:to>
      <xdr:col>15</xdr:col>
      <xdr:colOff>231775</xdr:colOff>
      <xdr:row>56</xdr:row>
      <xdr:rowOff>144450</xdr:rowOff>
    </xdr:to>
    <xdr:sp macro="" textlink="">
      <xdr:nvSpPr>
        <xdr:cNvPr id="368" name="円/楕円 367"/>
        <xdr:cNvSpPr/>
      </xdr:nvSpPr>
      <xdr:spPr>
        <a:xfrm>
          <a:off x="10426700" y="96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65727</xdr:rowOff>
    </xdr:from>
    <xdr:ext cx="599010" cy="259045"/>
    <xdr:sp macro="" textlink="">
      <xdr:nvSpPr>
        <xdr:cNvPr id="369" name="農林水産業費該当値テキスト"/>
        <xdr:cNvSpPr txBox="1"/>
      </xdr:nvSpPr>
      <xdr:spPr>
        <a:xfrm>
          <a:off x="10528300" y="9495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366,260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132089</xdr:rowOff>
    </xdr:from>
    <xdr:to>
      <xdr:col>14</xdr:col>
      <xdr:colOff>79375</xdr:colOff>
      <xdr:row>56</xdr:row>
      <xdr:rowOff>62239</xdr:rowOff>
    </xdr:to>
    <xdr:sp macro="" textlink="">
      <xdr:nvSpPr>
        <xdr:cNvPr id="370" name="円/楕円 369"/>
        <xdr:cNvSpPr/>
      </xdr:nvSpPr>
      <xdr:spPr>
        <a:xfrm>
          <a:off x="9588500" y="95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78766</xdr:rowOff>
    </xdr:from>
    <xdr:ext cx="599010" cy="259045"/>
    <xdr:sp macro="" textlink="">
      <xdr:nvSpPr>
        <xdr:cNvPr id="371" name="テキスト ボックス 370"/>
        <xdr:cNvSpPr txBox="1"/>
      </xdr:nvSpPr>
      <xdr:spPr>
        <a:xfrm>
          <a:off x="9339794" y="93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430,993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111059</xdr:rowOff>
    </xdr:from>
    <xdr:to>
      <xdr:col>12</xdr:col>
      <xdr:colOff>561975</xdr:colOff>
      <xdr:row>57</xdr:row>
      <xdr:rowOff>41209</xdr:rowOff>
    </xdr:to>
    <xdr:sp macro="" textlink="">
      <xdr:nvSpPr>
        <xdr:cNvPr id="372" name="円/楕円 371"/>
        <xdr:cNvSpPr/>
      </xdr:nvSpPr>
      <xdr:spPr>
        <a:xfrm>
          <a:off x="8699500" y="971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57736</xdr:rowOff>
    </xdr:from>
    <xdr:ext cx="599010" cy="259045"/>
    <xdr:sp macro="" textlink="">
      <xdr:nvSpPr>
        <xdr:cNvPr id="373" name="テキスト ボックス 372"/>
        <xdr:cNvSpPr txBox="1"/>
      </xdr:nvSpPr>
      <xdr:spPr>
        <a:xfrm>
          <a:off x="8450794" y="948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312,552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108644</xdr:rowOff>
    </xdr:from>
    <xdr:to>
      <xdr:col>11</xdr:col>
      <xdr:colOff>358775</xdr:colOff>
      <xdr:row>56</xdr:row>
      <xdr:rowOff>38794</xdr:rowOff>
    </xdr:to>
    <xdr:sp macro="" textlink="">
      <xdr:nvSpPr>
        <xdr:cNvPr id="374" name="円/楕円 373"/>
        <xdr:cNvSpPr/>
      </xdr:nvSpPr>
      <xdr:spPr>
        <a:xfrm>
          <a:off x="7810500" y="953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55321</xdr:rowOff>
    </xdr:from>
    <xdr:ext cx="599010" cy="259045"/>
    <xdr:sp macro="" textlink="">
      <xdr:nvSpPr>
        <xdr:cNvPr id="375" name="テキスト ボックス 374"/>
        <xdr:cNvSpPr txBox="1"/>
      </xdr:nvSpPr>
      <xdr:spPr>
        <a:xfrm>
          <a:off x="7561794" y="931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449,454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163110</xdr:rowOff>
    </xdr:from>
    <xdr:to>
      <xdr:col>10</xdr:col>
      <xdr:colOff>155575</xdr:colOff>
      <xdr:row>57</xdr:row>
      <xdr:rowOff>93260</xdr:rowOff>
    </xdr:to>
    <xdr:sp macro="" textlink="">
      <xdr:nvSpPr>
        <xdr:cNvPr id="376" name="円/楕円 375"/>
        <xdr:cNvSpPr/>
      </xdr:nvSpPr>
      <xdr:spPr>
        <a:xfrm>
          <a:off x="6921500" y="976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109787</xdr:rowOff>
    </xdr:from>
    <xdr:ext cx="599010" cy="259045"/>
    <xdr:sp macro="" textlink="">
      <xdr:nvSpPr>
        <xdr:cNvPr id="377" name="テキスト ボックス 376"/>
        <xdr:cNvSpPr txBox="1"/>
      </xdr:nvSpPr>
      <xdr:spPr>
        <a:xfrm>
          <a:off x="6672794" y="953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271,567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1" name="直線コネクタ 400"/>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2" name="商工費最小値テキスト"/>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3" name="直線コネクタ 402"/>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4" name="商工費最大値テキスト"/>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5" name="直線コネクタ 404"/>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22961</xdr:rowOff>
    </xdr:from>
    <xdr:to>
      <xdr:col>15</xdr:col>
      <xdr:colOff>180975</xdr:colOff>
      <xdr:row>74</xdr:row>
      <xdr:rowOff>159886</xdr:rowOff>
    </xdr:to>
    <xdr:cxnSp macro="">
      <xdr:nvCxnSpPr>
        <xdr:cNvPr id="406" name="直線コネクタ 405"/>
        <xdr:cNvCxnSpPr/>
      </xdr:nvCxnSpPr>
      <xdr:spPr>
        <a:xfrm flipV="1">
          <a:off x="9639300" y="12195911"/>
          <a:ext cx="838200" cy="65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159346</xdr:rowOff>
    </xdr:from>
    <xdr:ext cx="534377" cy="259045"/>
    <xdr:sp macro="" textlink="">
      <xdr:nvSpPr>
        <xdr:cNvPr id="407" name="商工費平均値テキスト"/>
        <xdr:cNvSpPr txBox="1"/>
      </xdr:nvSpPr>
      <xdr:spPr>
        <a:xfrm>
          <a:off x="10528300" y="13189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8" name="フローチャート : 判断 407"/>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93690</xdr:rowOff>
    </xdr:from>
    <xdr:to>
      <xdr:col>14</xdr:col>
      <xdr:colOff>28575</xdr:colOff>
      <xdr:row>74</xdr:row>
      <xdr:rowOff>159886</xdr:rowOff>
    </xdr:to>
    <xdr:cxnSp macro="">
      <xdr:nvCxnSpPr>
        <xdr:cNvPr id="409" name="直線コネクタ 408"/>
        <xdr:cNvCxnSpPr/>
      </xdr:nvCxnSpPr>
      <xdr:spPr>
        <a:xfrm>
          <a:off x="8750300" y="12780990"/>
          <a:ext cx="889000" cy="6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0" name="フローチャート : 判断 409"/>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111554</xdr:rowOff>
    </xdr:from>
    <xdr:ext cx="534377" cy="259045"/>
    <xdr:sp macro="" textlink="">
      <xdr:nvSpPr>
        <xdr:cNvPr id="411" name="テキスト ボックス 410"/>
        <xdr:cNvSpPr txBox="1"/>
      </xdr:nvSpPr>
      <xdr:spPr>
        <a:xfrm>
          <a:off x="9372111" y="133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93690</xdr:rowOff>
    </xdr:from>
    <xdr:to>
      <xdr:col>12</xdr:col>
      <xdr:colOff>511175</xdr:colOff>
      <xdr:row>75</xdr:row>
      <xdr:rowOff>13353</xdr:rowOff>
    </xdr:to>
    <xdr:cxnSp macro="">
      <xdr:nvCxnSpPr>
        <xdr:cNvPr id="412" name="直線コネクタ 411"/>
        <xdr:cNvCxnSpPr/>
      </xdr:nvCxnSpPr>
      <xdr:spPr>
        <a:xfrm flipV="1">
          <a:off x="7861300" y="12780990"/>
          <a:ext cx="889000" cy="9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113040</xdr:rowOff>
    </xdr:from>
    <xdr:to>
      <xdr:col>12</xdr:col>
      <xdr:colOff>561975</xdr:colOff>
      <xdr:row>77</xdr:row>
      <xdr:rowOff>43190</xdr:rowOff>
    </xdr:to>
    <xdr:sp macro="" textlink="">
      <xdr:nvSpPr>
        <xdr:cNvPr id="413" name="フローチャート : 判断 412"/>
        <xdr:cNvSpPr/>
      </xdr:nvSpPr>
      <xdr:spPr>
        <a:xfrm>
          <a:off x="8699500" y="1314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34317</xdr:rowOff>
    </xdr:from>
    <xdr:ext cx="534377" cy="259045"/>
    <xdr:sp macro="" textlink="">
      <xdr:nvSpPr>
        <xdr:cNvPr id="414" name="テキスト ボックス 413"/>
        <xdr:cNvSpPr txBox="1"/>
      </xdr:nvSpPr>
      <xdr:spPr>
        <a:xfrm>
          <a:off x="8483111" y="1323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13353</xdr:rowOff>
    </xdr:from>
    <xdr:to>
      <xdr:col>11</xdr:col>
      <xdr:colOff>307975</xdr:colOff>
      <xdr:row>75</xdr:row>
      <xdr:rowOff>38438</xdr:rowOff>
    </xdr:to>
    <xdr:cxnSp macro="">
      <xdr:nvCxnSpPr>
        <xdr:cNvPr id="415" name="直線コネクタ 414"/>
        <xdr:cNvCxnSpPr/>
      </xdr:nvCxnSpPr>
      <xdr:spPr>
        <a:xfrm flipV="1">
          <a:off x="6972300" y="12872103"/>
          <a:ext cx="889000" cy="2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23613</xdr:rowOff>
    </xdr:from>
    <xdr:to>
      <xdr:col>11</xdr:col>
      <xdr:colOff>358775</xdr:colOff>
      <xdr:row>77</xdr:row>
      <xdr:rowOff>125213</xdr:rowOff>
    </xdr:to>
    <xdr:sp macro="" textlink="">
      <xdr:nvSpPr>
        <xdr:cNvPr id="416" name="フローチャート : 判断 415"/>
        <xdr:cNvSpPr/>
      </xdr:nvSpPr>
      <xdr:spPr>
        <a:xfrm>
          <a:off x="7810500" y="1322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116340</xdr:rowOff>
    </xdr:from>
    <xdr:ext cx="534377" cy="259045"/>
    <xdr:sp macro="" textlink="">
      <xdr:nvSpPr>
        <xdr:cNvPr id="417" name="テキスト ボックス 416"/>
        <xdr:cNvSpPr txBox="1"/>
      </xdr:nvSpPr>
      <xdr:spPr>
        <a:xfrm>
          <a:off x="7594111" y="1331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74079</xdr:rowOff>
    </xdr:from>
    <xdr:to>
      <xdr:col>10</xdr:col>
      <xdr:colOff>155575</xdr:colOff>
      <xdr:row>78</xdr:row>
      <xdr:rowOff>4229</xdr:rowOff>
    </xdr:to>
    <xdr:sp macro="" textlink="">
      <xdr:nvSpPr>
        <xdr:cNvPr id="418" name="フローチャート : 判断 417"/>
        <xdr:cNvSpPr/>
      </xdr:nvSpPr>
      <xdr:spPr>
        <a:xfrm>
          <a:off x="6921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166806</xdr:rowOff>
    </xdr:from>
    <xdr:ext cx="534377" cy="259045"/>
    <xdr:sp macro="" textlink="">
      <xdr:nvSpPr>
        <xdr:cNvPr id="419" name="テキスト ボックス 418"/>
        <xdr:cNvSpPr txBox="1"/>
      </xdr:nvSpPr>
      <xdr:spPr>
        <a:xfrm>
          <a:off x="6705111" y="1336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143611</xdr:rowOff>
    </xdr:from>
    <xdr:to>
      <xdr:col>15</xdr:col>
      <xdr:colOff>231775</xdr:colOff>
      <xdr:row>71</xdr:row>
      <xdr:rowOff>73761</xdr:rowOff>
    </xdr:to>
    <xdr:sp macro="" textlink="">
      <xdr:nvSpPr>
        <xdr:cNvPr id="425" name="円/楕円 424"/>
        <xdr:cNvSpPr/>
      </xdr:nvSpPr>
      <xdr:spPr>
        <a:xfrm>
          <a:off x="10426700" y="1214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76643</xdr:rowOff>
    </xdr:from>
    <xdr:ext cx="599010" cy="259045"/>
    <xdr:sp macro="" textlink="">
      <xdr:nvSpPr>
        <xdr:cNvPr id="426" name="商工費該当値テキスト"/>
        <xdr:cNvSpPr txBox="1"/>
      </xdr:nvSpPr>
      <xdr:spPr>
        <a:xfrm>
          <a:off x="10528300" y="1207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182,820</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109086</xdr:rowOff>
    </xdr:from>
    <xdr:to>
      <xdr:col>14</xdr:col>
      <xdr:colOff>79375</xdr:colOff>
      <xdr:row>75</xdr:row>
      <xdr:rowOff>39236</xdr:rowOff>
    </xdr:to>
    <xdr:sp macro="" textlink="">
      <xdr:nvSpPr>
        <xdr:cNvPr id="427" name="円/楕円 426"/>
        <xdr:cNvSpPr/>
      </xdr:nvSpPr>
      <xdr:spPr>
        <a:xfrm>
          <a:off x="9588500" y="1279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55763</xdr:rowOff>
    </xdr:from>
    <xdr:ext cx="534377" cy="259045"/>
    <xdr:sp macro="" textlink="">
      <xdr:nvSpPr>
        <xdr:cNvPr id="428" name="テキスト ボックス 427"/>
        <xdr:cNvSpPr txBox="1"/>
      </xdr:nvSpPr>
      <xdr:spPr>
        <a:xfrm>
          <a:off x="9372111" y="1257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97,351</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42890</xdr:rowOff>
    </xdr:from>
    <xdr:to>
      <xdr:col>12</xdr:col>
      <xdr:colOff>561975</xdr:colOff>
      <xdr:row>74</xdr:row>
      <xdr:rowOff>144490</xdr:rowOff>
    </xdr:to>
    <xdr:sp macro="" textlink="">
      <xdr:nvSpPr>
        <xdr:cNvPr id="429" name="円/楕円 428"/>
        <xdr:cNvSpPr/>
      </xdr:nvSpPr>
      <xdr:spPr>
        <a:xfrm>
          <a:off x="8699500" y="1273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72</xdr:row>
      <xdr:rowOff>161017</xdr:rowOff>
    </xdr:from>
    <xdr:ext cx="599010" cy="259045"/>
    <xdr:sp macro="" textlink="">
      <xdr:nvSpPr>
        <xdr:cNvPr id="430" name="テキスト ボックス 429"/>
        <xdr:cNvSpPr txBox="1"/>
      </xdr:nvSpPr>
      <xdr:spPr>
        <a:xfrm>
          <a:off x="8450794" y="1250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106,038</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134003</xdr:rowOff>
    </xdr:from>
    <xdr:to>
      <xdr:col>11</xdr:col>
      <xdr:colOff>358775</xdr:colOff>
      <xdr:row>75</xdr:row>
      <xdr:rowOff>64153</xdr:rowOff>
    </xdr:to>
    <xdr:sp macro="" textlink="">
      <xdr:nvSpPr>
        <xdr:cNvPr id="431" name="円/楕円 430"/>
        <xdr:cNvSpPr/>
      </xdr:nvSpPr>
      <xdr:spPr>
        <a:xfrm>
          <a:off x="7810500" y="1282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80680</xdr:rowOff>
    </xdr:from>
    <xdr:ext cx="534377" cy="259045"/>
    <xdr:sp macro="" textlink="">
      <xdr:nvSpPr>
        <xdr:cNvPr id="432" name="テキスト ボックス 431"/>
        <xdr:cNvSpPr txBox="1"/>
      </xdr:nvSpPr>
      <xdr:spPr>
        <a:xfrm>
          <a:off x="7594111" y="1259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94,081</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159088</xdr:rowOff>
    </xdr:from>
    <xdr:to>
      <xdr:col>10</xdr:col>
      <xdr:colOff>155575</xdr:colOff>
      <xdr:row>75</xdr:row>
      <xdr:rowOff>89238</xdr:rowOff>
    </xdr:to>
    <xdr:sp macro="" textlink="">
      <xdr:nvSpPr>
        <xdr:cNvPr id="433" name="円/楕円 432"/>
        <xdr:cNvSpPr/>
      </xdr:nvSpPr>
      <xdr:spPr>
        <a:xfrm>
          <a:off x="6921500" y="128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105765</xdr:rowOff>
    </xdr:from>
    <xdr:ext cx="534377" cy="259045"/>
    <xdr:sp macro="" textlink="">
      <xdr:nvSpPr>
        <xdr:cNvPr id="434" name="テキスト ボックス 433"/>
        <xdr:cNvSpPr txBox="1"/>
      </xdr:nvSpPr>
      <xdr:spPr>
        <a:xfrm>
          <a:off x="6705111" y="126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8" name="直線コネクタ 457"/>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9"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0" name="直線コネクタ 459"/>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1"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2" name="直線コネクタ 461"/>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46279</xdr:rowOff>
    </xdr:from>
    <xdr:to>
      <xdr:col>15</xdr:col>
      <xdr:colOff>180975</xdr:colOff>
      <xdr:row>96</xdr:row>
      <xdr:rowOff>24178</xdr:rowOff>
    </xdr:to>
    <xdr:cxnSp macro="">
      <xdr:nvCxnSpPr>
        <xdr:cNvPr id="463" name="直線コネクタ 462"/>
        <xdr:cNvCxnSpPr/>
      </xdr:nvCxnSpPr>
      <xdr:spPr>
        <a:xfrm flipV="1">
          <a:off x="9639300" y="16334029"/>
          <a:ext cx="838200" cy="1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65829</xdr:rowOff>
    </xdr:from>
    <xdr:ext cx="599010" cy="259045"/>
    <xdr:sp macro="" textlink="">
      <xdr:nvSpPr>
        <xdr:cNvPr id="464" name="土木費平均値テキスト"/>
        <xdr:cNvSpPr txBox="1"/>
      </xdr:nvSpPr>
      <xdr:spPr>
        <a:xfrm>
          <a:off x="10528300" y="16696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5" name="フローチャート : 判断 464"/>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136686</xdr:rowOff>
    </xdr:from>
    <xdr:to>
      <xdr:col>14</xdr:col>
      <xdr:colOff>28575</xdr:colOff>
      <xdr:row>96</xdr:row>
      <xdr:rowOff>24178</xdr:rowOff>
    </xdr:to>
    <xdr:cxnSp macro="">
      <xdr:nvCxnSpPr>
        <xdr:cNvPr id="466" name="直線コネクタ 465"/>
        <xdr:cNvCxnSpPr/>
      </xdr:nvCxnSpPr>
      <xdr:spPr>
        <a:xfrm>
          <a:off x="8750300" y="16424436"/>
          <a:ext cx="889000" cy="5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7" name="フローチャート : 判断 466"/>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162470</xdr:rowOff>
    </xdr:from>
    <xdr:ext cx="599010" cy="259045"/>
    <xdr:sp macro="" textlink="">
      <xdr:nvSpPr>
        <xdr:cNvPr id="468" name="テキスト ボックス 467"/>
        <xdr:cNvSpPr txBox="1"/>
      </xdr:nvSpPr>
      <xdr:spPr>
        <a:xfrm>
          <a:off x="9339794" y="1679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13320</xdr:rowOff>
    </xdr:from>
    <xdr:to>
      <xdr:col>12</xdr:col>
      <xdr:colOff>511175</xdr:colOff>
      <xdr:row>95</xdr:row>
      <xdr:rowOff>136686</xdr:rowOff>
    </xdr:to>
    <xdr:cxnSp macro="">
      <xdr:nvCxnSpPr>
        <xdr:cNvPr id="469" name="直線コネクタ 468"/>
        <xdr:cNvCxnSpPr/>
      </xdr:nvCxnSpPr>
      <xdr:spPr>
        <a:xfrm>
          <a:off x="7861300" y="16301070"/>
          <a:ext cx="889000" cy="12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18735</xdr:rowOff>
    </xdr:from>
    <xdr:to>
      <xdr:col>12</xdr:col>
      <xdr:colOff>561975</xdr:colOff>
      <xdr:row>97</xdr:row>
      <xdr:rowOff>120335</xdr:rowOff>
    </xdr:to>
    <xdr:sp macro="" textlink="">
      <xdr:nvSpPr>
        <xdr:cNvPr id="470" name="フローチャート : 判断 469"/>
        <xdr:cNvSpPr/>
      </xdr:nvSpPr>
      <xdr:spPr>
        <a:xfrm>
          <a:off x="8699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111462</xdr:rowOff>
    </xdr:from>
    <xdr:ext cx="599010" cy="259045"/>
    <xdr:sp macro="" textlink="">
      <xdr:nvSpPr>
        <xdr:cNvPr id="471" name="テキスト ボックス 470"/>
        <xdr:cNvSpPr txBox="1"/>
      </xdr:nvSpPr>
      <xdr:spPr>
        <a:xfrm>
          <a:off x="8450794" y="1674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13320</xdr:rowOff>
    </xdr:from>
    <xdr:to>
      <xdr:col>11</xdr:col>
      <xdr:colOff>307975</xdr:colOff>
      <xdr:row>95</xdr:row>
      <xdr:rowOff>101102</xdr:rowOff>
    </xdr:to>
    <xdr:cxnSp macro="">
      <xdr:nvCxnSpPr>
        <xdr:cNvPr id="472" name="直線コネクタ 471"/>
        <xdr:cNvCxnSpPr/>
      </xdr:nvCxnSpPr>
      <xdr:spPr>
        <a:xfrm flipV="1">
          <a:off x="6972300" y="16301070"/>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72549</xdr:rowOff>
    </xdr:from>
    <xdr:to>
      <xdr:col>11</xdr:col>
      <xdr:colOff>358775</xdr:colOff>
      <xdr:row>98</xdr:row>
      <xdr:rowOff>2699</xdr:rowOff>
    </xdr:to>
    <xdr:sp macro="" textlink="">
      <xdr:nvSpPr>
        <xdr:cNvPr id="473" name="フローチャート : 判断 472"/>
        <xdr:cNvSpPr/>
      </xdr:nvSpPr>
      <xdr:spPr>
        <a:xfrm>
          <a:off x="7810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165276</xdr:rowOff>
    </xdr:from>
    <xdr:ext cx="599010" cy="259045"/>
    <xdr:sp macro="" textlink="">
      <xdr:nvSpPr>
        <xdr:cNvPr id="474" name="テキスト ボックス 473"/>
        <xdr:cNvSpPr txBox="1"/>
      </xdr:nvSpPr>
      <xdr:spPr>
        <a:xfrm>
          <a:off x="7561794" y="167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120870</xdr:rowOff>
    </xdr:from>
    <xdr:to>
      <xdr:col>10</xdr:col>
      <xdr:colOff>155575</xdr:colOff>
      <xdr:row>98</xdr:row>
      <xdr:rowOff>51020</xdr:rowOff>
    </xdr:to>
    <xdr:sp macro="" textlink="">
      <xdr:nvSpPr>
        <xdr:cNvPr id="475" name="フローチャート : 判断 474"/>
        <xdr:cNvSpPr/>
      </xdr:nvSpPr>
      <xdr:spPr>
        <a:xfrm>
          <a:off x="6921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42147</xdr:rowOff>
    </xdr:from>
    <xdr:ext cx="599010" cy="259045"/>
    <xdr:sp macro="" textlink="">
      <xdr:nvSpPr>
        <xdr:cNvPr id="476" name="テキスト ボックス 475"/>
        <xdr:cNvSpPr txBox="1"/>
      </xdr:nvSpPr>
      <xdr:spPr>
        <a:xfrm>
          <a:off x="6672794" y="1684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166929</xdr:rowOff>
    </xdr:from>
    <xdr:to>
      <xdr:col>15</xdr:col>
      <xdr:colOff>231775</xdr:colOff>
      <xdr:row>95</xdr:row>
      <xdr:rowOff>97079</xdr:rowOff>
    </xdr:to>
    <xdr:sp macro="" textlink="">
      <xdr:nvSpPr>
        <xdr:cNvPr id="482" name="円/楕円 481"/>
        <xdr:cNvSpPr/>
      </xdr:nvSpPr>
      <xdr:spPr>
        <a:xfrm>
          <a:off x="10426700" y="1628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18356</xdr:rowOff>
    </xdr:from>
    <xdr:ext cx="599010" cy="259045"/>
    <xdr:sp macro="" textlink="">
      <xdr:nvSpPr>
        <xdr:cNvPr id="483" name="土木費該当値テキスト"/>
        <xdr:cNvSpPr txBox="1"/>
      </xdr:nvSpPr>
      <xdr:spPr>
        <a:xfrm>
          <a:off x="10528300" y="1613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359,040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144828</xdr:rowOff>
    </xdr:from>
    <xdr:to>
      <xdr:col>14</xdr:col>
      <xdr:colOff>79375</xdr:colOff>
      <xdr:row>96</xdr:row>
      <xdr:rowOff>74978</xdr:rowOff>
    </xdr:to>
    <xdr:sp macro="" textlink="">
      <xdr:nvSpPr>
        <xdr:cNvPr id="484" name="円/楕円 483"/>
        <xdr:cNvSpPr/>
      </xdr:nvSpPr>
      <xdr:spPr>
        <a:xfrm>
          <a:off x="9588500" y="1643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91505</xdr:rowOff>
    </xdr:from>
    <xdr:ext cx="599010" cy="259045"/>
    <xdr:sp macro="" textlink="">
      <xdr:nvSpPr>
        <xdr:cNvPr id="485" name="テキスト ボックス 484"/>
        <xdr:cNvSpPr txBox="1"/>
      </xdr:nvSpPr>
      <xdr:spPr>
        <a:xfrm>
          <a:off x="9339794" y="1620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280,641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85886</xdr:rowOff>
    </xdr:from>
    <xdr:to>
      <xdr:col>12</xdr:col>
      <xdr:colOff>561975</xdr:colOff>
      <xdr:row>96</xdr:row>
      <xdr:rowOff>16036</xdr:rowOff>
    </xdr:to>
    <xdr:sp macro="" textlink="">
      <xdr:nvSpPr>
        <xdr:cNvPr id="486" name="円/楕円 485"/>
        <xdr:cNvSpPr/>
      </xdr:nvSpPr>
      <xdr:spPr>
        <a:xfrm>
          <a:off x="8699500" y="1637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32563</xdr:rowOff>
    </xdr:from>
    <xdr:ext cx="599010" cy="259045"/>
    <xdr:sp macro="" textlink="">
      <xdr:nvSpPr>
        <xdr:cNvPr id="487" name="テキスト ボックス 486"/>
        <xdr:cNvSpPr txBox="1"/>
      </xdr:nvSpPr>
      <xdr:spPr>
        <a:xfrm>
          <a:off x="8450794" y="1614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311,582</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133970</xdr:rowOff>
    </xdr:from>
    <xdr:to>
      <xdr:col>11</xdr:col>
      <xdr:colOff>358775</xdr:colOff>
      <xdr:row>95</xdr:row>
      <xdr:rowOff>64120</xdr:rowOff>
    </xdr:to>
    <xdr:sp macro="" textlink="">
      <xdr:nvSpPr>
        <xdr:cNvPr id="488" name="円/楕円 487"/>
        <xdr:cNvSpPr/>
      </xdr:nvSpPr>
      <xdr:spPr>
        <a:xfrm>
          <a:off x="7810500" y="1625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93</xdr:row>
      <xdr:rowOff>80647</xdr:rowOff>
    </xdr:from>
    <xdr:ext cx="599010" cy="259045"/>
    <xdr:sp macro="" textlink="">
      <xdr:nvSpPr>
        <xdr:cNvPr id="489" name="テキスト ボックス 488"/>
        <xdr:cNvSpPr txBox="1"/>
      </xdr:nvSpPr>
      <xdr:spPr>
        <a:xfrm>
          <a:off x="7561794" y="1602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376,341</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50302</xdr:rowOff>
    </xdr:from>
    <xdr:to>
      <xdr:col>10</xdr:col>
      <xdr:colOff>155575</xdr:colOff>
      <xdr:row>95</xdr:row>
      <xdr:rowOff>151902</xdr:rowOff>
    </xdr:to>
    <xdr:sp macro="" textlink="">
      <xdr:nvSpPr>
        <xdr:cNvPr id="490" name="円/楕円 489"/>
        <xdr:cNvSpPr/>
      </xdr:nvSpPr>
      <xdr:spPr>
        <a:xfrm>
          <a:off x="6921500" y="1633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93</xdr:row>
      <xdr:rowOff>168429</xdr:rowOff>
    </xdr:from>
    <xdr:ext cx="599010" cy="259045"/>
    <xdr:sp macro="" textlink="">
      <xdr:nvSpPr>
        <xdr:cNvPr id="491" name="テキスト ボックス 490"/>
        <xdr:cNvSpPr txBox="1"/>
      </xdr:nvSpPr>
      <xdr:spPr>
        <a:xfrm>
          <a:off x="6672794" y="16113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5" name="直線コネクタ 514"/>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6"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7" name="直線コネクタ 516"/>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8"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9" name="直線コネクタ 518"/>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38129</xdr:rowOff>
    </xdr:from>
    <xdr:to>
      <xdr:col>23</xdr:col>
      <xdr:colOff>517525</xdr:colOff>
      <xdr:row>37</xdr:row>
      <xdr:rowOff>108092</xdr:rowOff>
    </xdr:to>
    <xdr:cxnSp macro="">
      <xdr:nvCxnSpPr>
        <xdr:cNvPr id="520" name="直線コネクタ 519"/>
        <xdr:cNvCxnSpPr/>
      </xdr:nvCxnSpPr>
      <xdr:spPr>
        <a:xfrm flipV="1">
          <a:off x="15481300" y="6381779"/>
          <a:ext cx="838200" cy="6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129182</xdr:rowOff>
    </xdr:from>
    <xdr:ext cx="534377" cy="259045"/>
    <xdr:sp macro="" textlink="">
      <xdr:nvSpPr>
        <xdr:cNvPr id="521" name="消防費平均値テキスト"/>
        <xdr:cNvSpPr txBox="1"/>
      </xdr:nvSpPr>
      <xdr:spPr>
        <a:xfrm>
          <a:off x="16370300" y="6472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2" name="フローチャート : 判断 521"/>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159169</xdr:rowOff>
    </xdr:from>
    <xdr:to>
      <xdr:col>22</xdr:col>
      <xdr:colOff>365125</xdr:colOff>
      <xdr:row>37</xdr:row>
      <xdr:rowOff>108092</xdr:rowOff>
    </xdr:to>
    <xdr:cxnSp macro="">
      <xdr:nvCxnSpPr>
        <xdr:cNvPr id="523" name="直線コネクタ 522"/>
        <xdr:cNvCxnSpPr/>
      </xdr:nvCxnSpPr>
      <xdr:spPr>
        <a:xfrm>
          <a:off x="14592300" y="6159919"/>
          <a:ext cx="889000" cy="29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4" name="フローチャート : 判断 523"/>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21043</xdr:rowOff>
    </xdr:from>
    <xdr:ext cx="534377" cy="259045"/>
    <xdr:sp macro="" textlink="">
      <xdr:nvSpPr>
        <xdr:cNvPr id="525" name="テキスト ボックス 524"/>
        <xdr:cNvSpPr txBox="1"/>
      </xdr:nvSpPr>
      <xdr:spPr>
        <a:xfrm>
          <a:off x="15214111" y="65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92425</xdr:rowOff>
    </xdr:from>
    <xdr:to>
      <xdr:col>21</xdr:col>
      <xdr:colOff>161925</xdr:colOff>
      <xdr:row>35</xdr:row>
      <xdr:rowOff>159169</xdr:rowOff>
    </xdr:to>
    <xdr:cxnSp macro="">
      <xdr:nvCxnSpPr>
        <xdr:cNvPr id="526" name="直線コネクタ 525"/>
        <xdr:cNvCxnSpPr/>
      </xdr:nvCxnSpPr>
      <xdr:spPr>
        <a:xfrm>
          <a:off x="13703300" y="5578825"/>
          <a:ext cx="889000" cy="58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125922</xdr:rowOff>
    </xdr:from>
    <xdr:to>
      <xdr:col>21</xdr:col>
      <xdr:colOff>212725</xdr:colOff>
      <xdr:row>38</xdr:row>
      <xdr:rowOff>56072</xdr:rowOff>
    </xdr:to>
    <xdr:sp macro="" textlink="">
      <xdr:nvSpPr>
        <xdr:cNvPr id="527" name="フローチャート : 判断 526"/>
        <xdr:cNvSpPr/>
      </xdr:nvSpPr>
      <xdr:spPr>
        <a:xfrm>
          <a:off x="14541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47199</xdr:rowOff>
    </xdr:from>
    <xdr:ext cx="534377" cy="259045"/>
    <xdr:sp macro="" textlink="">
      <xdr:nvSpPr>
        <xdr:cNvPr id="528" name="テキスト ボックス 527"/>
        <xdr:cNvSpPr txBox="1"/>
      </xdr:nvSpPr>
      <xdr:spPr>
        <a:xfrm>
          <a:off x="14325111" y="656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92425</xdr:rowOff>
    </xdr:from>
    <xdr:to>
      <xdr:col>19</xdr:col>
      <xdr:colOff>644525</xdr:colOff>
      <xdr:row>37</xdr:row>
      <xdr:rowOff>69371</xdr:rowOff>
    </xdr:to>
    <xdr:cxnSp macro="">
      <xdr:nvCxnSpPr>
        <xdr:cNvPr id="529" name="直線コネクタ 528"/>
        <xdr:cNvCxnSpPr/>
      </xdr:nvCxnSpPr>
      <xdr:spPr>
        <a:xfrm flipV="1">
          <a:off x="12814300" y="5578825"/>
          <a:ext cx="889000" cy="83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127552</xdr:rowOff>
    </xdr:from>
    <xdr:to>
      <xdr:col>20</xdr:col>
      <xdr:colOff>9525</xdr:colOff>
      <xdr:row>38</xdr:row>
      <xdr:rowOff>57702</xdr:rowOff>
    </xdr:to>
    <xdr:sp macro="" textlink="">
      <xdr:nvSpPr>
        <xdr:cNvPr id="530" name="フローチャート : 判断 529"/>
        <xdr:cNvSpPr/>
      </xdr:nvSpPr>
      <xdr:spPr>
        <a:xfrm>
          <a:off x="13652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48830</xdr:rowOff>
    </xdr:from>
    <xdr:ext cx="534377" cy="259045"/>
    <xdr:sp macro="" textlink="">
      <xdr:nvSpPr>
        <xdr:cNvPr id="531" name="テキスト ボックス 530"/>
        <xdr:cNvSpPr txBox="1"/>
      </xdr:nvSpPr>
      <xdr:spPr>
        <a:xfrm>
          <a:off x="13436111" y="656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5705</xdr:rowOff>
    </xdr:from>
    <xdr:to>
      <xdr:col>18</xdr:col>
      <xdr:colOff>492125</xdr:colOff>
      <xdr:row>38</xdr:row>
      <xdr:rowOff>107305</xdr:rowOff>
    </xdr:to>
    <xdr:sp macro="" textlink="">
      <xdr:nvSpPr>
        <xdr:cNvPr id="532" name="フローチャート : 判断 531"/>
        <xdr:cNvSpPr/>
      </xdr:nvSpPr>
      <xdr:spPr>
        <a:xfrm>
          <a:off x="12763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98432</xdr:rowOff>
    </xdr:from>
    <xdr:ext cx="534377" cy="259045"/>
    <xdr:sp macro="" textlink="">
      <xdr:nvSpPr>
        <xdr:cNvPr id="533" name="テキスト ボックス 532"/>
        <xdr:cNvSpPr txBox="1"/>
      </xdr:nvSpPr>
      <xdr:spPr>
        <a:xfrm>
          <a:off x="12547111" y="661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158779</xdr:rowOff>
    </xdr:from>
    <xdr:to>
      <xdr:col>23</xdr:col>
      <xdr:colOff>568325</xdr:colOff>
      <xdr:row>37</xdr:row>
      <xdr:rowOff>88929</xdr:rowOff>
    </xdr:to>
    <xdr:sp macro="" textlink="">
      <xdr:nvSpPr>
        <xdr:cNvPr id="539" name="円/楕円 538"/>
        <xdr:cNvSpPr/>
      </xdr:nvSpPr>
      <xdr:spPr>
        <a:xfrm>
          <a:off x="16268700" y="633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10206</xdr:rowOff>
    </xdr:from>
    <xdr:ext cx="534377" cy="259045"/>
    <xdr:sp macro="" textlink="">
      <xdr:nvSpPr>
        <xdr:cNvPr id="540" name="消防費該当値テキスト"/>
        <xdr:cNvSpPr txBox="1"/>
      </xdr:nvSpPr>
      <xdr:spPr>
        <a:xfrm>
          <a:off x="16370300" y="61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91,659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57292</xdr:rowOff>
    </xdr:from>
    <xdr:to>
      <xdr:col>22</xdr:col>
      <xdr:colOff>415925</xdr:colOff>
      <xdr:row>37</xdr:row>
      <xdr:rowOff>158893</xdr:rowOff>
    </xdr:to>
    <xdr:sp macro="" textlink="">
      <xdr:nvSpPr>
        <xdr:cNvPr id="541" name="円/楕円 540"/>
        <xdr:cNvSpPr/>
      </xdr:nvSpPr>
      <xdr:spPr>
        <a:xfrm>
          <a:off x="15430500" y="64009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3969</xdr:rowOff>
    </xdr:from>
    <xdr:ext cx="534377" cy="259045"/>
    <xdr:sp macro="" textlink="">
      <xdr:nvSpPr>
        <xdr:cNvPr id="542" name="テキスト ボックス 541"/>
        <xdr:cNvSpPr txBox="1"/>
      </xdr:nvSpPr>
      <xdr:spPr>
        <a:xfrm>
          <a:off x="15214111" y="617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73,296</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108369</xdr:rowOff>
    </xdr:from>
    <xdr:to>
      <xdr:col>21</xdr:col>
      <xdr:colOff>212725</xdr:colOff>
      <xdr:row>36</xdr:row>
      <xdr:rowOff>38519</xdr:rowOff>
    </xdr:to>
    <xdr:sp macro="" textlink="">
      <xdr:nvSpPr>
        <xdr:cNvPr id="543" name="円/楕円 542"/>
        <xdr:cNvSpPr/>
      </xdr:nvSpPr>
      <xdr:spPr>
        <a:xfrm>
          <a:off x="14541500" y="610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34</xdr:row>
      <xdr:rowOff>55046</xdr:rowOff>
    </xdr:from>
    <xdr:ext cx="599010" cy="259045"/>
    <xdr:sp macro="" textlink="">
      <xdr:nvSpPr>
        <xdr:cNvPr id="544" name="テキスト ボックス 543"/>
        <xdr:cNvSpPr txBox="1"/>
      </xdr:nvSpPr>
      <xdr:spPr>
        <a:xfrm>
          <a:off x="14292794" y="5884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149,890</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41625</xdr:rowOff>
    </xdr:from>
    <xdr:to>
      <xdr:col>20</xdr:col>
      <xdr:colOff>9525</xdr:colOff>
      <xdr:row>32</xdr:row>
      <xdr:rowOff>143225</xdr:rowOff>
    </xdr:to>
    <xdr:sp macro="" textlink="">
      <xdr:nvSpPr>
        <xdr:cNvPr id="545" name="円/楕円 544"/>
        <xdr:cNvSpPr/>
      </xdr:nvSpPr>
      <xdr:spPr>
        <a:xfrm>
          <a:off x="13652500" y="552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30</xdr:row>
      <xdr:rowOff>159752</xdr:rowOff>
    </xdr:from>
    <xdr:ext cx="599010" cy="259045"/>
    <xdr:sp macro="" textlink="">
      <xdr:nvSpPr>
        <xdr:cNvPr id="546" name="テキスト ボックス 545"/>
        <xdr:cNvSpPr txBox="1"/>
      </xdr:nvSpPr>
      <xdr:spPr>
        <a:xfrm>
          <a:off x="13403794" y="530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302,408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18571</xdr:rowOff>
    </xdr:from>
    <xdr:to>
      <xdr:col>18</xdr:col>
      <xdr:colOff>492125</xdr:colOff>
      <xdr:row>37</xdr:row>
      <xdr:rowOff>120171</xdr:rowOff>
    </xdr:to>
    <xdr:sp macro="" textlink="">
      <xdr:nvSpPr>
        <xdr:cNvPr id="547" name="円/楕円 546"/>
        <xdr:cNvSpPr/>
      </xdr:nvSpPr>
      <xdr:spPr>
        <a:xfrm>
          <a:off x="12763500" y="636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136698</xdr:rowOff>
    </xdr:from>
    <xdr:ext cx="534377" cy="259045"/>
    <xdr:sp macro="" textlink="">
      <xdr:nvSpPr>
        <xdr:cNvPr id="548" name="テキスト ボックス 547"/>
        <xdr:cNvSpPr txBox="1"/>
      </xdr:nvSpPr>
      <xdr:spPr>
        <a:xfrm>
          <a:off x="12547111" y="613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4" name="直線コネクタ 573"/>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5"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6" name="直線コネクタ 575"/>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7"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8" name="直線コネクタ 577"/>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22802</xdr:rowOff>
    </xdr:from>
    <xdr:to>
      <xdr:col>23</xdr:col>
      <xdr:colOff>517525</xdr:colOff>
      <xdr:row>57</xdr:row>
      <xdr:rowOff>66316</xdr:rowOff>
    </xdr:to>
    <xdr:cxnSp macro="">
      <xdr:nvCxnSpPr>
        <xdr:cNvPr id="579" name="直線コネクタ 578"/>
        <xdr:cNvCxnSpPr/>
      </xdr:nvCxnSpPr>
      <xdr:spPr>
        <a:xfrm flipV="1">
          <a:off x="15481300" y="9795452"/>
          <a:ext cx="838200" cy="4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23545</xdr:rowOff>
    </xdr:from>
    <xdr:ext cx="599010" cy="259045"/>
    <xdr:sp macro="" textlink="">
      <xdr:nvSpPr>
        <xdr:cNvPr id="580" name="教育費平均値テキスト"/>
        <xdr:cNvSpPr txBox="1"/>
      </xdr:nvSpPr>
      <xdr:spPr>
        <a:xfrm>
          <a:off x="16370300" y="9967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1" name="フローチャート : 判断 580"/>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138181</xdr:rowOff>
    </xdr:from>
    <xdr:to>
      <xdr:col>22</xdr:col>
      <xdr:colOff>365125</xdr:colOff>
      <xdr:row>57</xdr:row>
      <xdr:rowOff>66316</xdr:rowOff>
    </xdr:to>
    <xdr:cxnSp macro="">
      <xdr:nvCxnSpPr>
        <xdr:cNvPr id="582" name="直線コネクタ 581"/>
        <xdr:cNvCxnSpPr/>
      </xdr:nvCxnSpPr>
      <xdr:spPr>
        <a:xfrm>
          <a:off x="14592300" y="9396481"/>
          <a:ext cx="889000" cy="44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3" name="フローチャート : 判断 582"/>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154808</xdr:rowOff>
    </xdr:from>
    <xdr:ext cx="534377" cy="259045"/>
    <xdr:sp macro="" textlink="">
      <xdr:nvSpPr>
        <xdr:cNvPr id="584" name="テキスト ボックス 583"/>
        <xdr:cNvSpPr txBox="1"/>
      </xdr:nvSpPr>
      <xdr:spPr>
        <a:xfrm>
          <a:off x="15214111" y="100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138181</xdr:rowOff>
    </xdr:from>
    <xdr:to>
      <xdr:col>21</xdr:col>
      <xdr:colOff>161925</xdr:colOff>
      <xdr:row>56</xdr:row>
      <xdr:rowOff>107617</xdr:rowOff>
    </xdr:to>
    <xdr:cxnSp macro="">
      <xdr:nvCxnSpPr>
        <xdr:cNvPr id="585" name="直線コネクタ 584"/>
        <xdr:cNvCxnSpPr/>
      </xdr:nvCxnSpPr>
      <xdr:spPr>
        <a:xfrm flipV="1">
          <a:off x="13703300" y="9396481"/>
          <a:ext cx="889000" cy="31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52585</xdr:rowOff>
    </xdr:from>
    <xdr:to>
      <xdr:col>21</xdr:col>
      <xdr:colOff>212725</xdr:colOff>
      <xdr:row>58</xdr:row>
      <xdr:rowOff>154185</xdr:rowOff>
    </xdr:to>
    <xdr:sp macro="" textlink="">
      <xdr:nvSpPr>
        <xdr:cNvPr id="586" name="フローチャート : 判断 585"/>
        <xdr:cNvSpPr/>
      </xdr:nvSpPr>
      <xdr:spPr>
        <a:xfrm>
          <a:off x="14541500" y="99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145312</xdr:rowOff>
    </xdr:from>
    <xdr:ext cx="599010" cy="259045"/>
    <xdr:sp macro="" textlink="">
      <xdr:nvSpPr>
        <xdr:cNvPr id="587" name="テキスト ボックス 586"/>
        <xdr:cNvSpPr txBox="1"/>
      </xdr:nvSpPr>
      <xdr:spPr>
        <a:xfrm>
          <a:off x="14292794" y="1008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107617</xdr:rowOff>
    </xdr:from>
    <xdr:to>
      <xdr:col>19</xdr:col>
      <xdr:colOff>644525</xdr:colOff>
      <xdr:row>58</xdr:row>
      <xdr:rowOff>57638</xdr:rowOff>
    </xdr:to>
    <xdr:cxnSp macro="">
      <xdr:nvCxnSpPr>
        <xdr:cNvPr id="588" name="直線コネクタ 587"/>
        <xdr:cNvCxnSpPr/>
      </xdr:nvCxnSpPr>
      <xdr:spPr>
        <a:xfrm flipV="1">
          <a:off x="12814300" y="9708817"/>
          <a:ext cx="889000" cy="29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60960</xdr:rowOff>
    </xdr:from>
    <xdr:to>
      <xdr:col>20</xdr:col>
      <xdr:colOff>9525</xdr:colOff>
      <xdr:row>58</xdr:row>
      <xdr:rowOff>162560</xdr:rowOff>
    </xdr:to>
    <xdr:sp macro="" textlink="">
      <xdr:nvSpPr>
        <xdr:cNvPr id="589" name="フローチャート : 判断 588"/>
        <xdr:cNvSpPr/>
      </xdr:nvSpPr>
      <xdr:spPr>
        <a:xfrm>
          <a:off x="13652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153687</xdr:rowOff>
    </xdr:from>
    <xdr:ext cx="534377" cy="259045"/>
    <xdr:sp macro="" textlink="">
      <xdr:nvSpPr>
        <xdr:cNvPr id="590" name="テキスト ボックス 589"/>
        <xdr:cNvSpPr txBox="1"/>
      </xdr:nvSpPr>
      <xdr:spPr>
        <a:xfrm>
          <a:off x="13436111" y="100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61221</xdr:rowOff>
    </xdr:from>
    <xdr:to>
      <xdr:col>18</xdr:col>
      <xdr:colOff>492125</xdr:colOff>
      <xdr:row>58</xdr:row>
      <xdr:rowOff>162821</xdr:rowOff>
    </xdr:to>
    <xdr:sp macro="" textlink="">
      <xdr:nvSpPr>
        <xdr:cNvPr id="591" name="フローチャート : 判断 590"/>
        <xdr:cNvSpPr/>
      </xdr:nvSpPr>
      <xdr:spPr>
        <a:xfrm>
          <a:off x="12763500" y="100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153948</xdr:rowOff>
    </xdr:from>
    <xdr:ext cx="534377" cy="259045"/>
    <xdr:sp macro="" textlink="">
      <xdr:nvSpPr>
        <xdr:cNvPr id="592" name="テキスト ボックス 591"/>
        <xdr:cNvSpPr txBox="1"/>
      </xdr:nvSpPr>
      <xdr:spPr>
        <a:xfrm>
          <a:off x="12547111" y="1009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143452</xdr:rowOff>
    </xdr:from>
    <xdr:to>
      <xdr:col>23</xdr:col>
      <xdr:colOff>568325</xdr:colOff>
      <xdr:row>57</xdr:row>
      <xdr:rowOff>73602</xdr:rowOff>
    </xdr:to>
    <xdr:sp macro="" textlink="">
      <xdr:nvSpPr>
        <xdr:cNvPr id="598" name="円/楕円 597"/>
        <xdr:cNvSpPr/>
      </xdr:nvSpPr>
      <xdr:spPr>
        <a:xfrm>
          <a:off x="16268700" y="97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166329</xdr:rowOff>
    </xdr:from>
    <xdr:ext cx="599010" cy="259045"/>
    <xdr:sp macro="" textlink="">
      <xdr:nvSpPr>
        <xdr:cNvPr id="599" name="教育費該当値テキスト"/>
        <xdr:cNvSpPr txBox="1"/>
      </xdr:nvSpPr>
      <xdr:spPr>
        <a:xfrm>
          <a:off x="16370300" y="959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256,591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15516</xdr:rowOff>
    </xdr:from>
    <xdr:to>
      <xdr:col>22</xdr:col>
      <xdr:colOff>415925</xdr:colOff>
      <xdr:row>57</xdr:row>
      <xdr:rowOff>117116</xdr:rowOff>
    </xdr:to>
    <xdr:sp macro="" textlink="">
      <xdr:nvSpPr>
        <xdr:cNvPr id="600" name="円/楕円 599"/>
        <xdr:cNvSpPr/>
      </xdr:nvSpPr>
      <xdr:spPr>
        <a:xfrm>
          <a:off x="15430500" y="978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133643</xdr:rowOff>
    </xdr:from>
    <xdr:ext cx="599010" cy="259045"/>
    <xdr:sp macro="" textlink="">
      <xdr:nvSpPr>
        <xdr:cNvPr id="601" name="テキスト ボックス 600"/>
        <xdr:cNvSpPr txBox="1"/>
      </xdr:nvSpPr>
      <xdr:spPr>
        <a:xfrm>
          <a:off x="15181794" y="95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229,942</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87381</xdr:rowOff>
    </xdr:from>
    <xdr:to>
      <xdr:col>21</xdr:col>
      <xdr:colOff>212725</xdr:colOff>
      <xdr:row>55</xdr:row>
      <xdr:rowOff>17531</xdr:rowOff>
    </xdr:to>
    <xdr:sp macro="" textlink="">
      <xdr:nvSpPr>
        <xdr:cNvPr id="602" name="円/楕円 601"/>
        <xdr:cNvSpPr/>
      </xdr:nvSpPr>
      <xdr:spPr>
        <a:xfrm>
          <a:off x="14541500" y="934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34058</xdr:rowOff>
    </xdr:from>
    <xdr:ext cx="599010" cy="259045"/>
    <xdr:sp macro="" textlink="">
      <xdr:nvSpPr>
        <xdr:cNvPr id="603" name="テキスト ボックス 602"/>
        <xdr:cNvSpPr txBox="1"/>
      </xdr:nvSpPr>
      <xdr:spPr>
        <a:xfrm>
          <a:off x="14292794" y="912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500,930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56817</xdr:rowOff>
    </xdr:from>
    <xdr:to>
      <xdr:col>20</xdr:col>
      <xdr:colOff>9525</xdr:colOff>
      <xdr:row>56</xdr:row>
      <xdr:rowOff>158417</xdr:rowOff>
    </xdr:to>
    <xdr:sp macro="" textlink="">
      <xdr:nvSpPr>
        <xdr:cNvPr id="604" name="円/楕円 603"/>
        <xdr:cNvSpPr/>
      </xdr:nvSpPr>
      <xdr:spPr>
        <a:xfrm>
          <a:off x="13652500" y="965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3494</xdr:rowOff>
    </xdr:from>
    <xdr:ext cx="599010" cy="259045"/>
    <xdr:sp macro="" textlink="">
      <xdr:nvSpPr>
        <xdr:cNvPr id="605" name="テキスト ボックス 604"/>
        <xdr:cNvSpPr txBox="1"/>
      </xdr:nvSpPr>
      <xdr:spPr>
        <a:xfrm>
          <a:off x="13403794" y="943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309,648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6838</xdr:rowOff>
    </xdr:from>
    <xdr:to>
      <xdr:col>18</xdr:col>
      <xdr:colOff>492125</xdr:colOff>
      <xdr:row>58</xdr:row>
      <xdr:rowOff>108438</xdr:rowOff>
    </xdr:to>
    <xdr:sp macro="" textlink="">
      <xdr:nvSpPr>
        <xdr:cNvPr id="606" name="円/楕円 605"/>
        <xdr:cNvSpPr/>
      </xdr:nvSpPr>
      <xdr:spPr>
        <a:xfrm>
          <a:off x="12763500" y="995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124965</xdr:rowOff>
    </xdr:from>
    <xdr:ext cx="599010" cy="259045"/>
    <xdr:sp macro="" textlink="">
      <xdr:nvSpPr>
        <xdr:cNvPr id="607" name="テキスト ボックス 606"/>
        <xdr:cNvSpPr txBox="1"/>
      </xdr:nvSpPr>
      <xdr:spPr>
        <a:xfrm>
          <a:off x="12514794" y="9726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130,257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1" name="直線コネクタ 630"/>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4" name="災害復旧費最大値テキスト"/>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5" name="直線コネクタ 634"/>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61405</xdr:rowOff>
    </xdr:from>
    <xdr:to>
      <xdr:col>23</xdr:col>
      <xdr:colOff>517525</xdr:colOff>
      <xdr:row>79</xdr:row>
      <xdr:rowOff>44450</xdr:rowOff>
    </xdr:to>
    <xdr:cxnSp macro="">
      <xdr:nvCxnSpPr>
        <xdr:cNvPr id="636" name="直線コネクタ 635"/>
        <xdr:cNvCxnSpPr/>
      </xdr:nvCxnSpPr>
      <xdr:spPr>
        <a:xfrm>
          <a:off x="15481300" y="12577255"/>
          <a:ext cx="838200" cy="101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7" name="災害復旧費平均値テキスト"/>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8" name="フローチャート : 判断 637"/>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61405</xdr:rowOff>
    </xdr:from>
    <xdr:to>
      <xdr:col>22</xdr:col>
      <xdr:colOff>365125</xdr:colOff>
      <xdr:row>76</xdr:row>
      <xdr:rowOff>153479</xdr:rowOff>
    </xdr:to>
    <xdr:cxnSp macro="">
      <xdr:nvCxnSpPr>
        <xdr:cNvPr id="639" name="直線コネクタ 638"/>
        <xdr:cNvCxnSpPr/>
      </xdr:nvCxnSpPr>
      <xdr:spPr>
        <a:xfrm flipV="1">
          <a:off x="14592300" y="12577255"/>
          <a:ext cx="889000" cy="60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40" name="フローチャート : 判断 639"/>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104233</xdr:rowOff>
    </xdr:from>
    <xdr:ext cx="534377" cy="259045"/>
    <xdr:sp macro="" textlink="">
      <xdr:nvSpPr>
        <xdr:cNvPr id="641" name="テキスト ボックス 640"/>
        <xdr:cNvSpPr txBox="1"/>
      </xdr:nvSpPr>
      <xdr:spPr>
        <a:xfrm>
          <a:off x="15214111" y="1347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153479</xdr:rowOff>
    </xdr:from>
    <xdr:to>
      <xdr:col>21</xdr:col>
      <xdr:colOff>161925</xdr:colOff>
      <xdr:row>79</xdr:row>
      <xdr:rowOff>44450</xdr:rowOff>
    </xdr:to>
    <xdr:cxnSp macro="">
      <xdr:nvCxnSpPr>
        <xdr:cNvPr id="642" name="直線コネクタ 641"/>
        <xdr:cNvCxnSpPr/>
      </xdr:nvCxnSpPr>
      <xdr:spPr>
        <a:xfrm flipV="1">
          <a:off x="13703300" y="13183679"/>
          <a:ext cx="889000" cy="40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155587</xdr:rowOff>
    </xdr:from>
    <xdr:to>
      <xdr:col>21</xdr:col>
      <xdr:colOff>212725</xdr:colOff>
      <xdr:row>78</xdr:row>
      <xdr:rowOff>85737</xdr:rowOff>
    </xdr:to>
    <xdr:sp macro="" textlink="">
      <xdr:nvSpPr>
        <xdr:cNvPr id="643" name="フローチャート : 判断 642"/>
        <xdr:cNvSpPr/>
      </xdr:nvSpPr>
      <xdr:spPr>
        <a:xfrm>
          <a:off x="14541500" y="1335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76864</xdr:rowOff>
    </xdr:from>
    <xdr:ext cx="534377" cy="259045"/>
    <xdr:sp macro="" textlink="">
      <xdr:nvSpPr>
        <xdr:cNvPr id="644" name="テキスト ボックス 643"/>
        <xdr:cNvSpPr txBox="1"/>
      </xdr:nvSpPr>
      <xdr:spPr>
        <a:xfrm>
          <a:off x="14325111" y="1344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136830</xdr:rowOff>
    </xdr:from>
    <xdr:to>
      <xdr:col>20</xdr:col>
      <xdr:colOff>9525</xdr:colOff>
      <xdr:row>78</xdr:row>
      <xdr:rowOff>66980</xdr:rowOff>
    </xdr:to>
    <xdr:sp macro="" textlink="">
      <xdr:nvSpPr>
        <xdr:cNvPr id="646" name="フローチャート : 判断 645"/>
        <xdr:cNvSpPr/>
      </xdr:nvSpPr>
      <xdr:spPr>
        <a:xfrm>
          <a:off x="13652500" y="133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83507</xdr:rowOff>
    </xdr:from>
    <xdr:ext cx="534377" cy="259045"/>
    <xdr:sp macro="" textlink="">
      <xdr:nvSpPr>
        <xdr:cNvPr id="647" name="テキスト ボックス 646"/>
        <xdr:cNvSpPr txBox="1"/>
      </xdr:nvSpPr>
      <xdr:spPr>
        <a:xfrm>
          <a:off x="13436111" y="131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76364</xdr:rowOff>
    </xdr:from>
    <xdr:to>
      <xdr:col>18</xdr:col>
      <xdr:colOff>492125</xdr:colOff>
      <xdr:row>78</xdr:row>
      <xdr:rowOff>6514</xdr:rowOff>
    </xdr:to>
    <xdr:sp macro="" textlink="">
      <xdr:nvSpPr>
        <xdr:cNvPr id="648" name="フローチャート : 判断 647"/>
        <xdr:cNvSpPr/>
      </xdr:nvSpPr>
      <xdr:spPr>
        <a:xfrm>
          <a:off x="12763500" y="1327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23041</xdr:rowOff>
    </xdr:from>
    <xdr:ext cx="534377" cy="259045"/>
    <xdr:sp macro="" textlink="">
      <xdr:nvSpPr>
        <xdr:cNvPr id="649" name="テキスト ボックス 648"/>
        <xdr:cNvSpPr txBox="1"/>
      </xdr:nvSpPr>
      <xdr:spPr>
        <a:xfrm>
          <a:off x="12547111" y="1305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5" name="円/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10605</xdr:rowOff>
    </xdr:from>
    <xdr:to>
      <xdr:col>22</xdr:col>
      <xdr:colOff>415925</xdr:colOff>
      <xdr:row>73</xdr:row>
      <xdr:rowOff>112205</xdr:rowOff>
    </xdr:to>
    <xdr:sp macro="" textlink="">
      <xdr:nvSpPr>
        <xdr:cNvPr id="657" name="円/楕円 656"/>
        <xdr:cNvSpPr/>
      </xdr:nvSpPr>
      <xdr:spPr>
        <a:xfrm>
          <a:off x="15430500" y="1252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128732</xdr:rowOff>
    </xdr:from>
    <xdr:ext cx="534377" cy="259045"/>
    <xdr:sp macro="" textlink="">
      <xdr:nvSpPr>
        <xdr:cNvPr id="658" name="テキスト ボックス 657"/>
        <xdr:cNvSpPr txBox="1"/>
      </xdr:nvSpPr>
      <xdr:spPr>
        <a:xfrm>
          <a:off x="15214111" y="1230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79,665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102679</xdr:rowOff>
    </xdr:from>
    <xdr:to>
      <xdr:col>21</xdr:col>
      <xdr:colOff>212725</xdr:colOff>
      <xdr:row>77</xdr:row>
      <xdr:rowOff>32829</xdr:rowOff>
    </xdr:to>
    <xdr:sp macro="" textlink="">
      <xdr:nvSpPr>
        <xdr:cNvPr id="659" name="円/楕円 658"/>
        <xdr:cNvSpPr/>
      </xdr:nvSpPr>
      <xdr:spPr>
        <a:xfrm>
          <a:off x="14541500" y="131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49357</xdr:rowOff>
    </xdr:from>
    <xdr:ext cx="534377" cy="259045"/>
    <xdr:sp macro="" textlink="">
      <xdr:nvSpPr>
        <xdr:cNvPr id="660" name="テキスト ボックス 659"/>
        <xdr:cNvSpPr txBox="1"/>
      </xdr:nvSpPr>
      <xdr:spPr>
        <a:xfrm>
          <a:off x="14325111" y="1290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1" name="円/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2" name="テキスト ボックス 66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3" name="円/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4" name="テキスト ボックス 66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8" name="直線コネクタ 687"/>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9"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0" name="直線コネクタ 689"/>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1"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2" name="直線コネクタ 691"/>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3115</xdr:rowOff>
    </xdr:from>
    <xdr:to>
      <xdr:col>23</xdr:col>
      <xdr:colOff>517525</xdr:colOff>
      <xdr:row>91</xdr:row>
      <xdr:rowOff>134266</xdr:rowOff>
    </xdr:to>
    <xdr:cxnSp macro="">
      <xdr:nvCxnSpPr>
        <xdr:cNvPr id="693" name="直線コネクタ 692"/>
        <xdr:cNvCxnSpPr/>
      </xdr:nvCxnSpPr>
      <xdr:spPr>
        <a:xfrm flipV="1">
          <a:off x="15481300" y="15605065"/>
          <a:ext cx="838200" cy="13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99010" cy="259045"/>
    <xdr:sp macro="" textlink="">
      <xdr:nvSpPr>
        <xdr:cNvPr id="694" name="公債費平均値テキスト"/>
        <xdr:cNvSpPr txBox="1"/>
      </xdr:nvSpPr>
      <xdr:spPr>
        <a:xfrm>
          <a:off x="16370300" y="16539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5" name="フローチャート : 判断 694"/>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134266</xdr:rowOff>
    </xdr:from>
    <xdr:to>
      <xdr:col>22</xdr:col>
      <xdr:colOff>365125</xdr:colOff>
      <xdr:row>91</xdr:row>
      <xdr:rowOff>159939</xdr:rowOff>
    </xdr:to>
    <xdr:cxnSp macro="">
      <xdr:nvCxnSpPr>
        <xdr:cNvPr id="696" name="直線コネクタ 695"/>
        <xdr:cNvCxnSpPr/>
      </xdr:nvCxnSpPr>
      <xdr:spPr>
        <a:xfrm flipV="1">
          <a:off x="14592300" y="15736216"/>
          <a:ext cx="889000" cy="2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7" name="フローチャート : 判断 696"/>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2004</xdr:rowOff>
    </xdr:from>
    <xdr:ext cx="599010" cy="259045"/>
    <xdr:sp macro="" textlink="">
      <xdr:nvSpPr>
        <xdr:cNvPr id="698" name="テキスト ボックス 697"/>
        <xdr:cNvSpPr txBox="1"/>
      </xdr:nvSpPr>
      <xdr:spPr>
        <a:xfrm>
          <a:off x="15181794"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159939</xdr:rowOff>
    </xdr:from>
    <xdr:to>
      <xdr:col>21</xdr:col>
      <xdr:colOff>161925</xdr:colOff>
      <xdr:row>92</xdr:row>
      <xdr:rowOff>67760</xdr:rowOff>
    </xdr:to>
    <xdr:cxnSp macro="">
      <xdr:nvCxnSpPr>
        <xdr:cNvPr id="699" name="直線コネクタ 698"/>
        <xdr:cNvCxnSpPr/>
      </xdr:nvCxnSpPr>
      <xdr:spPr>
        <a:xfrm flipV="1">
          <a:off x="13703300" y="15761889"/>
          <a:ext cx="889000" cy="7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65415</xdr:rowOff>
    </xdr:from>
    <xdr:to>
      <xdr:col>21</xdr:col>
      <xdr:colOff>212725</xdr:colOff>
      <xdr:row>96</xdr:row>
      <xdr:rowOff>167015</xdr:rowOff>
    </xdr:to>
    <xdr:sp macro="" textlink="">
      <xdr:nvSpPr>
        <xdr:cNvPr id="700" name="フローチャート : 判断 699"/>
        <xdr:cNvSpPr/>
      </xdr:nvSpPr>
      <xdr:spPr>
        <a:xfrm>
          <a:off x="14541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158142</xdr:rowOff>
    </xdr:from>
    <xdr:ext cx="599010" cy="259045"/>
    <xdr:sp macro="" textlink="">
      <xdr:nvSpPr>
        <xdr:cNvPr id="701" name="テキスト ボックス 700"/>
        <xdr:cNvSpPr txBox="1"/>
      </xdr:nvSpPr>
      <xdr:spPr>
        <a:xfrm>
          <a:off x="14292794" y="1661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64838</xdr:rowOff>
    </xdr:from>
    <xdr:to>
      <xdr:col>19</xdr:col>
      <xdr:colOff>644525</xdr:colOff>
      <xdr:row>92</xdr:row>
      <xdr:rowOff>67760</xdr:rowOff>
    </xdr:to>
    <xdr:cxnSp macro="">
      <xdr:nvCxnSpPr>
        <xdr:cNvPr id="702" name="直線コネクタ 701"/>
        <xdr:cNvCxnSpPr/>
      </xdr:nvCxnSpPr>
      <xdr:spPr>
        <a:xfrm>
          <a:off x="12814300" y="15838238"/>
          <a:ext cx="8890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35389</xdr:rowOff>
    </xdr:from>
    <xdr:to>
      <xdr:col>20</xdr:col>
      <xdr:colOff>9525</xdr:colOff>
      <xdr:row>96</xdr:row>
      <xdr:rowOff>136989</xdr:rowOff>
    </xdr:to>
    <xdr:sp macro="" textlink="">
      <xdr:nvSpPr>
        <xdr:cNvPr id="703" name="フローチャート : 判断 702"/>
        <xdr:cNvSpPr/>
      </xdr:nvSpPr>
      <xdr:spPr>
        <a:xfrm>
          <a:off x="13652500" y="1649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128116</xdr:rowOff>
    </xdr:from>
    <xdr:ext cx="599010" cy="259045"/>
    <xdr:sp macro="" textlink="">
      <xdr:nvSpPr>
        <xdr:cNvPr id="704" name="テキスト ボックス 703"/>
        <xdr:cNvSpPr txBox="1"/>
      </xdr:nvSpPr>
      <xdr:spPr>
        <a:xfrm>
          <a:off x="13403794" y="1658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27022</xdr:rowOff>
    </xdr:from>
    <xdr:to>
      <xdr:col>18</xdr:col>
      <xdr:colOff>492125</xdr:colOff>
      <xdr:row>96</xdr:row>
      <xdr:rowOff>128622</xdr:rowOff>
    </xdr:to>
    <xdr:sp macro="" textlink="">
      <xdr:nvSpPr>
        <xdr:cNvPr id="705" name="フローチャート : 判断 704"/>
        <xdr:cNvSpPr/>
      </xdr:nvSpPr>
      <xdr:spPr>
        <a:xfrm>
          <a:off x="12763500" y="1648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119749</xdr:rowOff>
    </xdr:from>
    <xdr:ext cx="599010" cy="259045"/>
    <xdr:sp macro="" textlink="">
      <xdr:nvSpPr>
        <xdr:cNvPr id="706" name="テキスト ボックス 705"/>
        <xdr:cNvSpPr txBox="1"/>
      </xdr:nvSpPr>
      <xdr:spPr>
        <a:xfrm>
          <a:off x="12514794" y="1657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90</xdr:row>
      <xdr:rowOff>123765</xdr:rowOff>
    </xdr:from>
    <xdr:to>
      <xdr:col>23</xdr:col>
      <xdr:colOff>568325</xdr:colOff>
      <xdr:row>91</xdr:row>
      <xdr:rowOff>53915</xdr:rowOff>
    </xdr:to>
    <xdr:sp macro="" textlink="">
      <xdr:nvSpPr>
        <xdr:cNvPr id="712" name="円/楕円 711"/>
        <xdr:cNvSpPr/>
      </xdr:nvSpPr>
      <xdr:spPr>
        <a:xfrm>
          <a:off x="16268700" y="1555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89</xdr:row>
      <xdr:rowOff>146642</xdr:rowOff>
    </xdr:from>
    <xdr:ext cx="599010" cy="259045"/>
    <xdr:sp macro="" textlink="">
      <xdr:nvSpPr>
        <xdr:cNvPr id="713" name="公債費該当値テキスト"/>
        <xdr:cNvSpPr txBox="1"/>
      </xdr:nvSpPr>
      <xdr:spPr>
        <a:xfrm>
          <a:off x="16370300" y="1540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370,849</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83466</xdr:rowOff>
    </xdr:from>
    <xdr:to>
      <xdr:col>22</xdr:col>
      <xdr:colOff>415925</xdr:colOff>
      <xdr:row>92</xdr:row>
      <xdr:rowOff>13616</xdr:rowOff>
    </xdr:to>
    <xdr:sp macro="" textlink="">
      <xdr:nvSpPr>
        <xdr:cNvPr id="714" name="円/楕円 713"/>
        <xdr:cNvSpPr/>
      </xdr:nvSpPr>
      <xdr:spPr>
        <a:xfrm>
          <a:off x="15430500" y="1568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90</xdr:row>
      <xdr:rowOff>30143</xdr:rowOff>
    </xdr:from>
    <xdr:ext cx="599010" cy="259045"/>
    <xdr:sp macro="" textlink="">
      <xdr:nvSpPr>
        <xdr:cNvPr id="715" name="テキスト ボックス 714"/>
        <xdr:cNvSpPr txBox="1"/>
      </xdr:nvSpPr>
      <xdr:spPr>
        <a:xfrm>
          <a:off x="15181794" y="1546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336,426</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109139</xdr:rowOff>
    </xdr:from>
    <xdr:to>
      <xdr:col>21</xdr:col>
      <xdr:colOff>212725</xdr:colOff>
      <xdr:row>92</xdr:row>
      <xdr:rowOff>39289</xdr:rowOff>
    </xdr:to>
    <xdr:sp macro="" textlink="">
      <xdr:nvSpPr>
        <xdr:cNvPr id="716" name="円/楕円 715"/>
        <xdr:cNvSpPr/>
      </xdr:nvSpPr>
      <xdr:spPr>
        <a:xfrm>
          <a:off x="14541500" y="1571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90</xdr:row>
      <xdr:rowOff>55816</xdr:rowOff>
    </xdr:from>
    <xdr:ext cx="599010" cy="259045"/>
    <xdr:sp macro="" textlink="">
      <xdr:nvSpPr>
        <xdr:cNvPr id="717" name="テキスト ボックス 716"/>
        <xdr:cNvSpPr txBox="1"/>
      </xdr:nvSpPr>
      <xdr:spPr>
        <a:xfrm>
          <a:off x="14292794" y="1548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329,688</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16960</xdr:rowOff>
    </xdr:from>
    <xdr:to>
      <xdr:col>20</xdr:col>
      <xdr:colOff>9525</xdr:colOff>
      <xdr:row>92</xdr:row>
      <xdr:rowOff>118560</xdr:rowOff>
    </xdr:to>
    <xdr:sp macro="" textlink="">
      <xdr:nvSpPr>
        <xdr:cNvPr id="718" name="円/楕円 717"/>
        <xdr:cNvSpPr/>
      </xdr:nvSpPr>
      <xdr:spPr>
        <a:xfrm>
          <a:off x="13652500" y="157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135087</xdr:rowOff>
    </xdr:from>
    <xdr:ext cx="599010" cy="259045"/>
    <xdr:sp macro="" textlink="">
      <xdr:nvSpPr>
        <xdr:cNvPr id="719" name="テキスト ボックス 718"/>
        <xdr:cNvSpPr txBox="1"/>
      </xdr:nvSpPr>
      <xdr:spPr>
        <a:xfrm>
          <a:off x="13403794" y="15565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308,882</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14038</xdr:rowOff>
    </xdr:from>
    <xdr:to>
      <xdr:col>18</xdr:col>
      <xdr:colOff>492125</xdr:colOff>
      <xdr:row>92</xdr:row>
      <xdr:rowOff>115638</xdr:rowOff>
    </xdr:to>
    <xdr:sp macro="" textlink="">
      <xdr:nvSpPr>
        <xdr:cNvPr id="720" name="円/楕円 719"/>
        <xdr:cNvSpPr/>
      </xdr:nvSpPr>
      <xdr:spPr>
        <a:xfrm>
          <a:off x="12763500" y="1578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132165</xdr:rowOff>
    </xdr:from>
    <xdr:ext cx="599010" cy="259045"/>
    <xdr:sp macro="" textlink="">
      <xdr:nvSpPr>
        <xdr:cNvPr id="721" name="テキスト ボックス 720"/>
        <xdr:cNvSpPr txBox="1"/>
      </xdr:nvSpPr>
      <xdr:spPr>
        <a:xfrm>
          <a:off x="12514794" y="155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3" name="直線コネクタ 742"/>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4" name="諸支出金最小値テキスト"/>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6" name="諸支出金最大値テキスト"/>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7" name="直線コネクタ 746"/>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9" name="諸支出金平均値テキスト"/>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50" name="フローチャート : 判断 749"/>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2" name="フローチャート : 判断 751"/>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3" name="テキスト ボックス 752"/>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75550</xdr:rowOff>
    </xdr:from>
    <xdr:to>
      <xdr:col>29</xdr:col>
      <xdr:colOff>568325</xdr:colOff>
      <xdr:row>39</xdr:row>
      <xdr:rowOff>5700</xdr:rowOff>
    </xdr:to>
    <xdr:sp macro="" textlink="">
      <xdr:nvSpPr>
        <xdr:cNvPr id="755" name="フローチャート : 判断 754"/>
        <xdr:cNvSpPr/>
      </xdr:nvSpPr>
      <xdr:spPr>
        <a:xfrm>
          <a:off x="20383500" y="659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22227</xdr:rowOff>
    </xdr:from>
    <xdr:ext cx="378565" cy="259045"/>
    <xdr:sp macro="" textlink="">
      <xdr:nvSpPr>
        <xdr:cNvPr id="756" name="テキスト ボックス 755"/>
        <xdr:cNvSpPr txBox="1"/>
      </xdr:nvSpPr>
      <xdr:spPr>
        <a:xfrm>
          <a:off x="20245017" y="636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30835</xdr:rowOff>
    </xdr:from>
    <xdr:to>
      <xdr:col>28</xdr:col>
      <xdr:colOff>365125</xdr:colOff>
      <xdr:row>38</xdr:row>
      <xdr:rowOff>132435</xdr:rowOff>
    </xdr:to>
    <xdr:sp macro="" textlink="">
      <xdr:nvSpPr>
        <xdr:cNvPr id="758" name="フローチャート : 判断 757"/>
        <xdr:cNvSpPr/>
      </xdr:nvSpPr>
      <xdr:spPr>
        <a:xfrm>
          <a:off x="19494500" y="65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148963</xdr:rowOff>
    </xdr:from>
    <xdr:ext cx="378565" cy="259045"/>
    <xdr:sp macro="" textlink="">
      <xdr:nvSpPr>
        <xdr:cNvPr id="759" name="テキスト ボックス 758"/>
        <xdr:cNvSpPr txBox="1"/>
      </xdr:nvSpPr>
      <xdr:spPr>
        <a:xfrm>
          <a:off x="19356017" y="632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70521</xdr:rowOff>
    </xdr:from>
    <xdr:to>
      <xdr:col>27</xdr:col>
      <xdr:colOff>161925</xdr:colOff>
      <xdr:row>39</xdr:row>
      <xdr:rowOff>671</xdr:rowOff>
    </xdr:to>
    <xdr:sp macro="" textlink="">
      <xdr:nvSpPr>
        <xdr:cNvPr id="760" name="フローチャート : 判断 759"/>
        <xdr:cNvSpPr/>
      </xdr:nvSpPr>
      <xdr:spPr>
        <a:xfrm>
          <a:off x="18605500" y="658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17198</xdr:rowOff>
    </xdr:from>
    <xdr:ext cx="378565" cy="259045"/>
    <xdr:sp macro="" textlink="">
      <xdr:nvSpPr>
        <xdr:cNvPr id="761" name="テキスト ボックス 760"/>
        <xdr:cNvSpPr txBox="1"/>
      </xdr:nvSpPr>
      <xdr:spPr>
        <a:xfrm>
          <a:off x="18467017" y="6360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8" name="諸支出金該当値テキスト"/>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類似団体の平均値より比較的高い費目を分析すると、</a:t>
          </a:r>
          <a:r>
            <a:rPr kumimoji="1" lang="ja-JP" altLang="en-US" sz="1300" b="0" i="0" u="none" strike="noStrike" kern="0" cap="none" spc="0" normalizeH="0" baseline="0" noProof="0">
              <a:ln>
                <a:noFill/>
              </a:ln>
              <a:solidFill>
                <a:prstClr val="black"/>
              </a:solidFill>
              <a:effectLst/>
              <a:uLnTx/>
              <a:uFillTx/>
              <a:latin typeface="+mn-lt"/>
              <a:ea typeface="+mn-ea"/>
              <a:cs typeface="+mn-cs"/>
            </a:rPr>
            <a:t>労働費は勤労者向けの住宅資金及び生活資金の融資を円滑にするための預託金が大半を占めており、歳入・歳出のバランスは保たれている</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mn-lt"/>
              <a:ea typeface="+mn-ea"/>
              <a:cs typeface="+mn-cs"/>
            </a:rPr>
            <a:t>商工</a:t>
          </a:r>
          <a:r>
            <a:rPr kumimoji="1" lang="ja-JP" altLang="ja-JP" sz="1300" b="0" i="0" u="none" strike="noStrike" kern="0" cap="none" spc="0" normalizeH="0" baseline="0" noProof="0">
              <a:ln>
                <a:noFill/>
              </a:ln>
              <a:solidFill>
                <a:prstClr val="black"/>
              </a:solidFill>
              <a:effectLst/>
              <a:uLnTx/>
              <a:uFillTx/>
              <a:latin typeface="+mn-lt"/>
              <a:ea typeface="+mn-ea"/>
              <a:cs typeface="+mn-cs"/>
            </a:rPr>
            <a:t>費は、</a:t>
          </a:r>
          <a:r>
            <a:rPr kumimoji="1" lang="ja-JP" altLang="en-US" sz="1300" b="0" i="0" u="none" strike="noStrike" kern="0" cap="none" spc="0" normalizeH="0" baseline="0" noProof="0">
              <a:ln>
                <a:noFill/>
              </a:ln>
              <a:solidFill>
                <a:prstClr val="black"/>
              </a:solidFill>
              <a:effectLst/>
              <a:uLnTx/>
              <a:uFillTx/>
              <a:latin typeface="+mn-lt"/>
              <a:ea typeface="+mn-ea"/>
              <a:cs typeface="+mn-cs"/>
            </a:rPr>
            <a:t>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28</a:t>
          </a:r>
          <a:r>
            <a:rPr kumimoji="1" lang="ja-JP" altLang="en-US" sz="1300" b="0" i="0" u="none" strike="noStrike" kern="0" cap="none" spc="0" normalizeH="0" baseline="0" noProof="0">
              <a:ln>
                <a:noFill/>
              </a:ln>
              <a:solidFill>
                <a:prstClr val="black"/>
              </a:solidFill>
              <a:effectLst/>
              <a:uLnTx/>
              <a:uFillTx/>
              <a:latin typeface="+mn-lt"/>
              <a:ea typeface="+mn-ea"/>
              <a:cs typeface="+mn-cs"/>
            </a:rPr>
            <a:t>年度はポンピラアクアリズイングのエレベーター他改修工事や地方創生加速化交付金による世田谷情報発信拠点施設の整備により大きく伸びている。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土木費については、農業機械の大型化に対応する町道の計画的な改修のほか、地理的な要件に伴う軟弱地盤や凍雪害による町道の維持補修経費、また、特別豪雪地域でもあり除排雪費用が多く掛かっている。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消防費については、</a:t>
          </a:r>
          <a:r>
            <a:rPr kumimoji="1" lang="ja-JP" altLang="en-US" sz="1300" b="0" i="0" u="none" strike="noStrike" kern="0" cap="none" spc="0" normalizeH="0" baseline="0" noProof="0">
              <a:ln>
                <a:noFill/>
              </a:ln>
              <a:solidFill>
                <a:prstClr val="black"/>
              </a:solidFill>
              <a:effectLst/>
              <a:uLnTx/>
              <a:uFillTx/>
              <a:latin typeface="+mn-lt"/>
              <a:ea typeface="+mn-ea"/>
              <a:cs typeface="+mn-cs"/>
            </a:rPr>
            <a:t>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25</a:t>
          </a:r>
          <a:r>
            <a:rPr kumimoji="1" lang="ja-JP" altLang="en-US" sz="1300" b="0" i="0" u="none" strike="noStrike" kern="0" cap="none" spc="0" normalizeH="0" baseline="0" noProof="0">
              <a:ln>
                <a:noFill/>
              </a:ln>
              <a:solidFill>
                <a:prstClr val="black"/>
              </a:solidFill>
              <a:effectLst/>
              <a:uLnTx/>
              <a:uFillTx/>
              <a:latin typeface="+mn-lt"/>
              <a:ea typeface="+mn-ea"/>
              <a:cs typeface="+mn-cs"/>
            </a:rPr>
            <a:t>年度は消防庁舎新築、平成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26</a:t>
          </a:r>
          <a:r>
            <a:rPr kumimoji="1" lang="ja-JP" altLang="en-US" sz="1300" b="0" i="0" u="none" strike="noStrike" kern="0" cap="none" spc="0" normalizeH="0" baseline="0" noProof="0">
              <a:ln>
                <a:noFill/>
              </a:ln>
              <a:solidFill>
                <a:prstClr val="black"/>
              </a:solidFill>
              <a:effectLst/>
              <a:uLnTx/>
              <a:uFillTx/>
              <a:latin typeface="+mn-lt"/>
              <a:ea typeface="+mn-ea"/>
              <a:cs typeface="+mn-cs"/>
            </a:rPr>
            <a:t>年度は旧庁舎の解体による。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教育費については、平成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25</a:t>
          </a:r>
          <a:r>
            <a:rPr kumimoji="1" lang="ja-JP" altLang="ja-JP" sz="1300" b="0" i="0" u="none" strike="noStrike" kern="0" cap="none" spc="0" normalizeH="0" baseline="0" noProof="0">
              <a:ln>
                <a:noFill/>
              </a:ln>
              <a:solidFill>
                <a:prstClr val="black"/>
              </a:solidFill>
              <a:effectLst/>
              <a:uLnTx/>
              <a:uFillTx/>
              <a:latin typeface="+mn-lt"/>
              <a:ea typeface="+mn-ea"/>
              <a:cs typeface="+mn-cs"/>
            </a:rPr>
            <a:t>年度に中学校の大規模改修、平成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26</a:t>
          </a:r>
          <a:r>
            <a:rPr kumimoji="1" lang="ja-JP" altLang="ja-JP" sz="1300" b="0" i="0" u="none" strike="noStrike" kern="0" cap="none" spc="0" normalizeH="0" baseline="0" noProof="0">
              <a:ln>
                <a:noFill/>
              </a:ln>
              <a:solidFill>
                <a:prstClr val="black"/>
              </a:solidFill>
              <a:effectLst/>
              <a:uLnTx/>
              <a:uFillTx/>
              <a:latin typeface="+mn-lt"/>
              <a:ea typeface="+mn-ea"/>
              <a:cs typeface="+mn-cs"/>
            </a:rPr>
            <a:t>年度に生涯学習センター改修、平成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27</a:t>
          </a:r>
          <a:r>
            <a:rPr kumimoji="1" lang="ja-JP" altLang="ja-JP" sz="1300" b="0" i="0" u="none" strike="noStrike" kern="0" cap="none" spc="0" normalizeH="0" baseline="0" noProof="0">
              <a:ln>
                <a:noFill/>
              </a:ln>
              <a:solidFill>
                <a:prstClr val="black"/>
              </a:solidFill>
              <a:effectLst/>
              <a:uLnTx/>
              <a:uFillTx/>
              <a:latin typeface="+mn-lt"/>
              <a:ea typeface="+mn-ea"/>
              <a:cs typeface="+mn-cs"/>
            </a:rPr>
            <a:t>年度に同施設の外構工事</a:t>
          </a:r>
          <a:r>
            <a:rPr kumimoji="1" lang="ja-JP" altLang="en-US" sz="1300" b="0" i="0" u="none" strike="noStrike" kern="0" cap="none" spc="0" normalizeH="0" baseline="0" noProof="0">
              <a:ln>
                <a:noFill/>
              </a:ln>
              <a:solidFill>
                <a:prstClr val="black"/>
              </a:solidFill>
              <a:effectLst/>
              <a:uLnTx/>
              <a:uFillTx/>
              <a:latin typeface="+mn-lt"/>
              <a:ea typeface="+mn-ea"/>
              <a:cs typeface="+mn-cs"/>
            </a:rPr>
            <a:t>、平成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28</a:t>
          </a:r>
          <a:r>
            <a:rPr kumimoji="1" lang="ja-JP" altLang="en-US" sz="1300" b="0" i="0" u="none" strike="noStrike" kern="0" cap="none" spc="0" normalizeH="0" baseline="0" noProof="0">
              <a:ln>
                <a:noFill/>
              </a:ln>
              <a:solidFill>
                <a:prstClr val="black"/>
              </a:solidFill>
              <a:effectLst/>
              <a:uLnTx/>
              <a:uFillTx/>
              <a:latin typeface="+mn-lt"/>
              <a:ea typeface="+mn-ea"/>
              <a:cs typeface="+mn-cs"/>
            </a:rPr>
            <a:t>年度は教職員住宅新築を</a:t>
          </a:r>
          <a:r>
            <a:rPr kumimoji="1" lang="ja-JP" altLang="ja-JP" sz="1300" b="0" i="0" u="none" strike="noStrike" kern="0" cap="none" spc="0" normalizeH="0" baseline="0" noProof="0">
              <a:ln>
                <a:noFill/>
              </a:ln>
              <a:solidFill>
                <a:prstClr val="black"/>
              </a:solidFill>
              <a:effectLst/>
              <a:uLnTx/>
              <a:uFillTx/>
              <a:latin typeface="+mn-lt"/>
              <a:ea typeface="+mn-ea"/>
              <a:cs typeface="+mn-cs"/>
            </a:rPr>
            <a:t>実施</a:t>
          </a:r>
          <a:r>
            <a:rPr kumimoji="1" lang="ja-JP" altLang="en-US" sz="1300" b="0" i="0" u="none" strike="noStrike" kern="0" cap="none" spc="0" normalizeH="0" baseline="0" noProof="0">
              <a:ln>
                <a:noFill/>
              </a:ln>
              <a:solidFill>
                <a:prstClr val="black"/>
              </a:solidFill>
              <a:effectLst/>
              <a:uLnTx/>
              <a:uFillTx/>
              <a:latin typeface="+mn-lt"/>
              <a:ea typeface="+mn-ea"/>
              <a:cs typeface="+mn-cs"/>
            </a:rPr>
            <a:t>した。</a:t>
          </a:r>
          <a:r>
            <a:rPr kumimoji="1" lang="ja-JP" altLang="ja-JP" sz="1300" b="0" i="0" u="none" strike="noStrike" kern="0" cap="none" spc="0" normalizeH="0" baseline="0" noProof="0">
              <a:ln>
                <a:noFill/>
              </a:ln>
              <a:solidFill>
                <a:prstClr val="black"/>
              </a:solidFill>
              <a:effectLst/>
              <a:uLnTx/>
              <a:uFillTx/>
              <a:latin typeface="+mn-lt"/>
              <a:ea typeface="+mn-ea"/>
              <a:cs typeface="+mn-cs"/>
            </a:rPr>
            <a:t>今後は管理施設の適切な維持管理により管理コストの低減に努める。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公債費については、</a:t>
          </a:r>
          <a:r>
            <a:rPr kumimoji="1" lang="ja-JP" altLang="en-US" sz="1300" b="0" i="0" u="none" strike="noStrike" kern="0" cap="none" spc="0" normalizeH="0" baseline="0" noProof="0">
              <a:ln>
                <a:noFill/>
              </a:ln>
              <a:solidFill>
                <a:prstClr val="black"/>
              </a:solidFill>
              <a:effectLst/>
              <a:uLnTx/>
              <a:uFillTx/>
              <a:latin typeface="+mn-lt"/>
              <a:ea typeface="+mn-ea"/>
              <a:cs typeface="+mn-cs"/>
            </a:rPr>
            <a:t>近年の大型投資事業の償還が始まったことから、平成</a:t>
          </a:r>
          <a:r>
            <a:rPr kumimoji="1" lang="en-US" altLang="ja-JP" sz="1300" b="0" i="0" u="none" strike="noStrike" kern="0" cap="none" spc="0" normalizeH="0" baseline="0" noProof="0">
              <a:ln>
                <a:noFill/>
              </a:ln>
              <a:solidFill>
                <a:prstClr val="black"/>
              </a:solidFill>
              <a:effectLst/>
              <a:uLnTx/>
              <a:uFillTx/>
              <a:latin typeface="+mn-lt"/>
              <a:ea typeface="+mn-ea"/>
              <a:cs typeface="+mn-cs"/>
            </a:rPr>
            <a:t>34</a:t>
          </a:r>
          <a:r>
            <a:rPr kumimoji="1" lang="ja-JP" altLang="en-US" sz="1300" b="0" i="0" u="none" strike="noStrike" kern="0" cap="none" spc="0" normalizeH="0" baseline="0" noProof="0">
              <a:ln>
                <a:noFill/>
              </a:ln>
              <a:solidFill>
                <a:prstClr val="black"/>
              </a:solidFill>
              <a:effectLst/>
              <a:uLnTx/>
              <a:uFillTx/>
              <a:latin typeface="+mn-lt"/>
              <a:ea typeface="+mn-ea"/>
              <a:cs typeface="+mn-cs"/>
            </a:rPr>
            <a:t>年ごろまで償還額が増加する見込となっている。適切な地方債管理を行い将来的なコストの抑制を図る。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・各年度とも、見込まれる歳入と基金残高を考慮した歳出予算の編成に努めているため、全体的に大きな変動は見られない。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今後ともバランスのとれた予算編成に努める。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一般会計及び各特別会計とも、歳入や基金を考慮した歳出を基本に予算の編成及び執行管理に努めているため、赤字額は生じていない。今後とも健全な財政運営を心がけ、適切な歳入、歳出予算の執行に努める</a:t>
          </a:r>
          <a:r>
            <a:rPr kumimoji="1" lang="ja-JP" altLang="en-US" sz="14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4142151</v>
      </c>
      <c r="BO4" s="381"/>
      <c r="BP4" s="381"/>
      <c r="BQ4" s="381"/>
      <c r="BR4" s="381"/>
      <c r="BS4" s="381"/>
      <c r="BT4" s="381"/>
      <c r="BU4" s="382"/>
      <c r="BV4" s="380">
        <v>3988055</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6.2</v>
      </c>
      <c r="CU4" s="387"/>
      <c r="CV4" s="387"/>
      <c r="CW4" s="387"/>
      <c r="CX4" s="387"/>
      <c r="CY4" s="387"/>
      <c r="CZ4" s="387"/>
      <c r="DA4" s="388"/>
      <c r="DB4" s="386">
        <v>5.6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3986729</v>
      </c>
      <c r="BO5" s="418"/>
      <c r="BP5" s="418"/>
      <c r="BQ5" s="418"/>
      <c r="BR5" s="418"/>
      <c r="BS5" s="418"/>
      <c r="BT5" s="418"/>
      <c r="BU5" s="419"/>
      <c r="BV5" s="417">
        <v>3845214</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87.2</v>
      </c>
      <c r="CU5" s="415"/>
      <c r="CV5" s="415"/>
      <c r="CW5" s="415"/>
      <c r="CX5" s="415"/>
      <c r="CY5" s="415"/>
      <c r="CZ5" s="415"/>
      <c r="DA5" s="416"/>
      <c r="DB5" s="414">
        <v>83.5</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155422</v>
      </c>
      <c r="BO6" s="418"/>
      <c r="BP6" s="418"/>
      <c r="BQ6" s="418"/>
      <c r="BR6" s="418"/>
      <c r="BS6" s="418"/>
      <c r="BT6" s="418"/>
      <c r="BU6" s="419"/>
      <c r="BV6" s="417">
        <v>142841</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90.4</v>
      </c>
      <c r="CU6" s="455"/>
      <c r="CV6" s="455"/>
      <c r="CW6" s="455"/>
      <c r="CX6" s="455"/>
      <c r="CY6" s="455"/>
      <c r="CZ6" s="455"/>
      <c r="DA6" s="456"/>
      <c r="DB6" s="454">
        <v>87.6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14200</v>
      </c>
      <c r="BO7" s="418"/>
      <c r="BP7" s="418"/>
      <c r="BQ7" s="418"/>
      <c r="BR7" s="418"/>
      <c r="BS7" s="418"/>
      <c r="BT7" s="418"/>
      <c r="BU7" s="419"/>
      <c r="BV7" s="417">
        <v>13162</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2275275</v>
      </c>
      <c r="CU7" s="418"/>
      <c r="CV7" s="418"/>
      <c r="CW7" s="418"/>
      <c r="CX7" s="418"/>
      <c r="CY7" s="418"/>
      <c r="CZ7" s="418"/>
      <c r="DA7" s="419"/>
      <c r="DB7" s="417">
        <v>2314613</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141222</v>
      </c>
      <c r="BO8" s="418"/>
      <c r="BP8" s="418"/>
      <c r="BQ8" s="418"/>
      <c r="BR8" s="418"/>
      <c r="BS8" s="418"/>
      <c r="BT8" s="418"/>
      <c r="BU8" s="419"/>
      <c r="BV8" s="417">
        <v>129679</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0.11</v>
      </c>
      <c r="CU8" s="458"/>
      <c r="CV8" s="458"/>
      <c r="CW8" s="458"/>
      <c r="CX8" s="458"/>
      <c r="CY8" s="458"/>
      <c r="CZ8" s="458"/>
      <c r="DA8" s="459"/>
      <c r="DB8" s="457">
        <v>0.11</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1767</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11543</v>
      </c>
      <c r="BO9" s="418"/>
      <c r="BP9" s="418"/>
      <c r="BQ9" s="418"/>
      <c r="BR9" s="418"/>
      <c r="BS9" s="418"/>
      <c r="BT9" s="418"/>
      <c r="BU9" s="419"/>
      <c r="BV9" s="417">
        <v>58096</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19</v>
      </c>
      <c r="CU9" s="415"/>
      <c r="CV9" s="415"/>
      <c r="CW9" s="415"/>
      <c r="CX9" s="415"/>
      <c r="CY9" s="415"/>
      <c r="CZ9" s="415"/>
      <c r="DA9" s="416"/>
      <c r="DB9" s="414">
        <v>18.7</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1907</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65138</v>
      </c>
      <c r="BO10" s="418"/>
      <c r="BP10" s="418"/>
      <c r="BQ10" s="418"/>
      <c r="BR10" s="418"/>
      <c r="BS10" s="418"/>
      <c r="BT10" s="418"/>
      <c r="BU10" s="419"/>
      <c r="BV10" s="417">
        <v>39233</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112</v>
      </c>
      <c r="AV11" s="450"/>
      <c r="AW11" s="450"/>
      <c r="AX11" s="450"/>
      <c r="AY11" s="451" t="s">
        <v>113</v>
      </c>
      <c r="AZ11" s="452"/>
      <c r="BA11" s="452"/>
      <c r="BB11" s="452"/>
      <c r="BC11" s="452"/>
      <c r="BD11" s="452"/>
      <c r="BE11" s="452"/>
      <c r="BF11" s="452"/>
      <c r="BG11" s="452"/>
      <c r="BH11" s="452"/>
      <c r="BI11" s="452"/>
      <c r="BJ11" s="452"/>
      <c r="BK11" s="452"/>
      <c r="BL11" s="452"/>
      <c r="BM11" s="453"/>
      <c r="BN11" s="417" t="s">
        <v>114</v>
      </c>
      <c r="BO11" s="418"/>
      <c r="BP11" s="418"/>
      <c r="BQ11" s="418"/>
      <c r="BR11" s="418"/>
      <c r="BS11" s="418"/>
      <c r="BT11" s="418"/>
      <c r="BU11" s="419"/>
      <c r="BV11" s="417" t="s">
        <v>114</v>
      </c>
      <c r="BW11" s="418"/>
      <c r="BX11" s="418"/>
      <c r="BY11" s="418"/>
      <c r="BZ11" s="418"/>
      <c r="CA11" s="418"/>
      <c r="CB11" s="418"/>
      <c r="CC11" s="419"/>
      <c r="CD11" s="420" t="s">
        <v>115</v>
      </c>
      <c r="CE11" s="421"/>
      <c r="CF11" s="421"/>
      <c r="CG11" s="421"/>
      <c r="CH11" s="421"/>
      <c r="CI11" s="421"/>
      <c r="CJ11" s="421"/>
      <c r="CK11" s="421"/>
      <c r="CL11" s="421"/>
      <c r="CM11" s="421"/>
      <c r="CN11" s="421"/>
      <c r="CO11" s="421"/>
      <c r="CP11" s="421"/>
      <c r="CQ11" s="421"/>
      <c r="CR11" s="421"/>
      <c r="CS11" s="422"/>
      <c r="CT11" s="457" t="s">
        <v>114</v>
      </c>
      <c r="CU11" s="458"/>
      <c r="CV11" s="458"/>
      <c r="CW11" s="458"/>
      <c r="CX11" s="458"/>
      <c r="CY11" s="458"/>
      <c r="CZ11" s="458"/>
      <c r="DA11" s="459"/>
      <c r="DB11" s="457" t="s">
        <v>114</v>
      </c>
      <c r="DC11" s="458"/>
      <c r="DD11" s="458"/>
      <c r="DE11" s="458"/>
      <c r="DF11" s="458"/>
      <c r="DG11" s="458"/>
      <c r="DH11" s="458"/>
      <c r="DI11" s="459"/>
      <c r="DJ11" s="139"/>
      <c r="DK11" s="139"/>
      <c r="DL11" s="139"/>
      <c r="DM11" s="139"/>
      <c r="DN11" s="139"/>
      <c r="DO11" s="139"/>
    </row>
    <row r="12" spans="1:119" ht="18.75" customHeight="1" x14ac:dyDescent="0.15">
      <c r="A12" s="140"/>
      <c r="B12" s="477" t="s">
        <v>116</v>
      </c>
      <c r="C12" s="478"/>
      <c r="D12" s="478"/>
      <c r="E12" s="478"/>
      <c r="F12" s="478"/>
      <c r="G12" s="478"/>
      <c r="H12" s="478"/>
      <c r="I12" s="478"/>
      <c r="J12" s="478"/>
      <c r="K12" s="479"/>
      <c r="L12" s="486" t="s">
        <v>117</v>
      </c>
      <c r="M12" s="487"/>
      <c r="N12" s="487"/>
      <c r="O12" s="487"/>
      <c r="P12" s="487"/>
      <c r="Q12" s="488"/>
      <c r="R12" s="489">
        <v>1632</v>
      </c>
      <c r="S12" s="490"/>
      <c r="T12" s="490"/>
      <c r="U12" s="490"/>
      <c r="V12" s="491"/>
      <c r="W12" s="492" t="s">
        <v>1</v>
      </c>
      <c r="X12" s="450"/>
      <c r="Y12" s="450"/>
      <c r="Z12" s="450"/>
      <c r="AA12" s="450"/>
      <c r="AB12" s="493"/>
      <c r="AC12" s="449" t="s">
        <v>118</v>
      </c>
      <c r="AD12" s="450"/>
      <c r="AE12" s="450"/>
      <c r="AF12" s="450"/>
      <c r="AG12" s="493"/>
      <c r="AH12" s="449" t="s">
        <v>119</v>
      </c>
      <c r="AI12" s="450"/>
      <c r="AJ12" s="450"/>
      <c r="AK12" s="450"/>
      <c r="AL12" s="494"/>
      <c r="AM12" s="446" t="s">
        <v>120</v>
      </c>
      <c r="AN12" s="447"/>
      <c r="AO12" s="447"/>
      <c r="AP12" s="447"/>
      <c r="AQ12" s="447"/>
      <c r="AR12" s="447"/>
      <c r="AS12" s="447"/>
      <c r="AT12" s="448"/>
      <c r="AU12" s="449" t="s">
        <v>121</v>
      </c>
      <c r="AV12" s="450"/>
      <c r="AW12" s="450"/>
      <c r="AX12" s="450"/>
      <c r="AY12" s="451" t="s">
        <v>122</v>
      </c>
      <c r="AZ12" s="452"/>
      <c r="BA12" s="452"/>
      <c r="BB12" s="452"/>
      <c r="BC12" s="452"/>
      <c r="BD12" s="452"/>
      <c r="BE12" s="452"/>
      <c r="BF12" s="452"/>
      <c r="BG12" s="452"/>
      <c r="BH12" s="452"/>
      <c r="BI12" s="452"/>
      <c r="BJ12" s="452"/>
      <c r="BK12" s="452"/>
      <c r="BL12" s="452"/>
      <c r="BM12" s="453"/>
      <c r="BN12" s="417">
        <v>200000</v>
      </c>
      <c r="BO12" s="418"/>
      <c r="BP12" s="418"/>
      <c r="BQ12" s="418"/>
      <c r="BR12" s="418"/>
      <c r="BS12" s="418"/>
      <c r="BT12" s="418"/>
      <c r="BU12" s="419"/>
      <c r="BV12" s="417">
        <v>100000</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124</v>
      </c>
      <c r="CU12" s="458"/>
      <c r="CV12" s="458"/>
      <c r="CW12" s="458"/>
      <c r="CX12" s="458"/>
      <c r="CY12" s="458"/>
      <c r="CZ12" s="458"/>
      <c r="DA12" s="459"/>
      <c r="DB12" s="457" t="s">
        <v>124</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125</v>
      </c>
      <c r="N13" s="506"/>
      <c r="O13" s="506"/>
      <c r="P13" s="506"/>
      <c r="Q13" s="507"/>
      <c r="R13" s="498">
        <v>1628</v>
      </c>
      <c r="S13" s="499"/>
      <c r="T13" s="499"/>
      <c r="U13" s="499"/>
      <c r="V13" s="500"/>
      <c r="W13" s="433" t="s">
        <v>126</v>
      </c>
      <c r="X13" s="434"/>
      <c r="Y13" s="434"/>
      <c r="Z13" s="434"/>
      <c r="AA13" s="434"/>
      <c r="AB13" s="424"/>
      <c r="AC13" s="468">
        <v>182</v>
      </c>
      <c r="AD13" s="469"/>
      <c r="AE13" s="469"/>
      <c r="AF13" s="469"/>
      <c r="AG13" s="508"/>
      <c r="AH13" s="468">
        <v>195</v>
      </c>
      <c r="AI13" s="469"/>
      <c r="AJ13" s="469"/>
      <c r="AK13" s="469"/>
      <c r="AL13" s="470"/>
      <c r="AM13" s="446" t="s">
        <v>127</v>
      </c>
      <c r="AN13" s="447"/>
      <c r="AO13" s="447"/>
      <c r="AP13" s="447"/>
      <c r="AQ13" s="447"/>
      <c r="AR13" s="447"/>
      <c r="AS13" s="447"/>
      <c r="AT13" s="448"/>
      <c r="AU13" s="449" t="s">
        <v>128</v>
      </c>
      <c r="AV13" s="450"/>
      <c r="AW13" s="450"/>
      <c r="AX13" s="450"/>
      <c r="AY13" s="451" t="s">
        <v>129</v>
      </c>
      <c r="AZ13" s="452"/>
      <c r="BA13" s="452"/>
      <c r="BB13" s="452"/>
      <c r="BC13" s="452"/>
      <c r="BD13" s="452"/>
      <c r="BE13" s="452"/>
      <c r="BF13" s="452"/>
      <c r="BG13" s="452"/>
      <c r="BH13" s="452"/>
      <c r="BI13" s="452"/>
      <c r="BJ13" s="452"/>
      <c r="BK13" s="452"/>
      <c r="BL13" s="452"/>
      <c r="BM13" s="453"/>
      <c r="BN13" s="417">
        <v>-123319</v>
      </c>
      <c r="BO13" s="418"/>
      <c r="BP13" s="418"/>
      <c r="BQ13" s="418"/>
      <c r="BR13" s="418"/>
      <c r="BS13" s="418"/>
      <c r="BT13" s="418"/>
      <c r="BU13" s="419"/>
      <c r="BV13" s="417">
        <v>-2671</v>
      </c>
      <c r="BW13" s="418"/>
      <c r="BX13" s="418"/>
      <c r="BY13" s="418"/>
      <c r="BZ13" s="418"/>
      <c r="CA13" s="418"/>
      <c r="CB13" s="418"/>
      <c r="CC13" s="419"/>
      <c r="CD13" s="420" t="s">
        <v>130</v>
      </c>
      <c r="CE13" s="421"/>
      <c r="CF13" s="421"/>
      <c r="CG13" s="421"/>
      <c r="CH13" s="421"/>
      <c r="CI13" s="421"/>
      <c r="CJ13" s="421"/>
      <c r="CK13" s="421"/>
      <c r="CL13" s="421"/>
      <c r="CM13" s="421"/>
      <c r="CN13" s="421"/>
      <c r="CO13" s="421"/>
      <c r="CP13" s="421"/>
      <c r="CQ13" s="421"/>
      <c r="CR13" s="421"/>
      <c r="CS13" s="422"/>
      <c r="CT13" s="414">
        <v>9.9</v>
      </c>
      <c r="CU13" s="415"/>
      <c r="CV13" s="415"/>
      <c r="CW13" s="415"/>
      <c r="CX13" s="415"/>
      <c r="CY13" s="415"/>
      <c r="CZ13" s="415"/>
      <c r="DA13" s="416"/>
      <c r="DB13" s="414">
        <v>9.3000000000000007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131</v>
      </c>
      <c r="M14" s="496"/>
      <c r="N14" s="496"/>
      <c r="O14" s="496"/>
      <c r="P14" s="496"/>
      <c r="Q14" s="497"/>
      <c r="R14" s="498">
        <v>1683</v>
      </c>
      <c r="S14" s="499"/>
      <c r="T14" s="499"/>
      <c r="U14" s="499"/>
      <c r="V14" s="500"/>
      <c r="W14" s="407"/>
      <c r="X14" s="408"/>
      <c r="Y14" s="408"/>
      <c r="Z14" s="408"/>
      <c r="AA14" s="408"/>
      <c r="AB14" s="397"/>
      <c r="AC14" s="501">
        <v>18.399999999999999</v>
      </c>
      <c r="AD14" s="502"/>
      <c r="AE14" s="502"/>
      <c r="AF14" s="502"/>
      <c r="AG14" s="503"/>
      <c r="AH14" s="501">
        <v>19.7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132</v>
      </c>
      <c r="CE14" s="510"/>
      <c r="CF14" s="510"/>
      <c r="CG14" s="510"/>
      <c r="CH14" s="510"/>
      <c r="CI14" s="510"/>
      <c r="CJ14" s="510"/>
      <c r="CK14" s="510"/>
      <c r="CL14" s="510"/>
      <c r="CM14" s="510"/>
      <c r="CN14" s="510"/>
      <c r="CO14" s="510"/>
      <c r="CP14" s="510"/>
      <c r="CQ14" s="510"/>
      <c r="CR14" s="510"/>
      <c r="CS14" s="511"/>
      <c r="CT14" s="512" t="s">
        <v>124</v>
      </c>
      <c r="CU14" s="513"/>
      <c r="CV14" s="513"/>
      <c r="CW14" s="513"/>
      <c r="CX14" s="513"/>
      <c r="CY14" s="513"/>
      <c r="CZ14" s="513"/>
      <c r="DA14" s="514"/>
      <c r="DB14" s="512" t="s">
        <v>124</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125</v>
      </c>
      <c r="N15" s="506"/>
      <c r="O15" s="506"/>
      <c r="P15" s="506"/>
      <c r="Q15" s="507"/>
      <c r="R15" s="498">
        <v>1679</v>
      </c>
      <c r="S15" s="499"/>
      <c r="T15" s="499"/>
      <c r="U15" s="499"/>
      <c r="V15" s="500"/>
      <c r="W15" s="433" t="s">
        <v>133</v>
      </c>
      <c r="X15" s="434"/>
      <c r="Y15" s="434"/>
      <c r="Z15" s="434"/>
      <c r="AA15" s="434"/>
      <c r="AB15" s="424"/>
      <c r="AC15" s="468">
        <v>286</v>
      </c>
      <c r="AD15" s="469"/>
      <c r="AE15" s="469"/>
      <c r="AF15" s="469"/>
      <c r="AG15" s="508"/>
      <c r="AH15" s="468">
        <v>278</v>
      </c>
      <c r="AI15" s="469"/>
      <c r="AJ15" s="469"/>
      <c r="AK15" s="469"/>
      <c r="AL15" s="470"/>
      <c r="AM15" s="446"/>
      <c r="AN15" s="447"/>
      <c r="AO15" s="447"/>
      <c r="AP15" s="447"/>
      <c r="AQ15" s="447"/>
      <c r="AR15" s="447"/>
      <c r="AS15" s="447"/>
      <c r="AT15" s="448"/>
      <c r="AU15" s="449"/>
      <c r="AV15" s="450"/>
      <c r="AW15" s="450"/>
      <c r="AX15" s="450"/>
      <c r="AY15" s="377" t="s">
        <v>134</v>
      </c>
      <c r="AZ15" s="378"/>
      <c r="BA15" s="378"/>
      <c r="BB15" s="378"/>
      <c r="BC15" s="378"/>
      <c r="BD15" s="378"/>
      <c r="BE15" s="378"/>
      <c r="BF15" s="378"/>
      <c r="BG15" s="378"/>
      <c r="BH15" s="378"/>
      <c r="BI15" s="378"/>
      <c r="BJ15" s="378"/>
      <c r="BK15" s="378"/>
      <c r="BL15" s="378"/>
      <c r="BM15" s="379"/>
      <c r="BN15" s="380">
        <v>233497</v>
      </c>
      <c r="BO15" s="381"/>
      <c r="BP15" s="381"/>
      <c r="BQ15" s="381"/>
      <c r="BR15" s="381"/>
      <c r="BS15" s="381"/>
      <c r="BT15" s="381"/>
      <c r="BU15" s="382"/>
      <c r="BV15" s="380">
        <v>237713</v>
      </c>
      <c r="BW15" s="381"/>
      <c r="BX15" s="381"/>
      <c r="BY15" s="381"/>
      <c r="BZ15" s="381"/>
      <c r="CA15" s="381"/>
      <c r="CB15" s="381"/>
      <c r="CC15" s="382"/>
      <c r="CD15" s="515" t="s">
        <v>135</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136</v>
      </c>
      <c r="M16" s="526"/>
      <c r="N16" s="526"/>
      <c r="O16" s="526"/>
      <c r="P16" s="526"/>
      <c r="Q16" s="527"/>
      <c r="R16" s="518" t="s">
        <v>137</v>
      </c>
      <c r="S16" s="519"/>
      <c r="T16" s="519"/>
      <c r="U16" s="519"/>
      <c r="V16" s="520"/>
      <c r="W16" s="407"/>
      <c r="X16" s="408"/>
      <c r="Y16" s="408"/>
      <c r="Z16" s="408"/>
      <c r="AA16" s="408"/>
      <c r="AB16" s="397"/>
      <c r="AC16" s="501">
        <v>29</v>
      </c>
      <c r="AD16" s="502"/>
      <c r="AE16" s="502"/>
      <c r="AF16" s="502"/>
      <c r="AG16" s="503"/>
      <c r="AH16" s="501">
        <v>28.1</v>
      </c>
      <c r="AI16" s="502"/>
      <c r="AJ16" s="502"/>
      <c r="AK16" s="502"/>
      <c r="AL16" s="504"/>
      <c r="AM16" s="446"/>
      <c r="AN16" s="447"/>
      <c r="AO16" s="447"/>
      <c r="AP16" s="447"/>
      <c r="AQ16" s="447"/>
      <c r="AR16" s="447"/>
      <c r="AS16" s="447"/>
      <c r="AT16" s="448"/>
      <c r="AU16" s="449"/>
      <c r="AV16" s="450"/>
      <c r="AW16" s="450"/>
      <c r="AX16" s="450"/>
      <c r="AY16" s="451" t="s">
        <v>138</v>
      </c>
      <c r="AZ16" s="452"/>
      <c r="BA16" s="452"/>
      <c r="BB16" s="452"/>
      <c r="BC16" s="452"/>
      <c r="BD16" s="452"/>
      <c r="BE16" s="452"/>
      <c r="BF16" s="452"/>
      <c r="BG16" s="452"/>
      <c r="BH16" s="452"/>
      <c r="BI16" s="452"/>
      <c r="BJ16" s="452"/>
      <c r="BK16" s="452"/>
      <c r="BL16" s="452"/>
      <c r="BM16" s="453"/>
      <c r="BN16" s="417">
        <v>2146413</v>
      </c>
      <c r="BO16" s="418"/>
      <c r="BP16" s="418"/>
      <c r="BQ16" s="418"/>
      <c r="BR16" s="418"/>
      <c r="BS16" s="418"/>
      <c r="BT16" s="418"/>
      <c r="BU16" s="419"/>
      <c r="BV16" s="417">
        <v>2156753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139</v>
      </c>
      <c r="N17" s="522"/>
      <c r="O17" s="522"/>
      <c r="P17" s="522"/>
      <c r="Q17" s="523"/>
      <c r="R17" s="518" t="s">
        <v>137</v>
      </c>
      <c r="S17" s="519"/>
      <c r="T17" s="519"/>
      <c r="U17" s="519"/>
      <c r="V17" s="520"/>
      <c r="W17" s="433" t="s">
        <v>140</v>
      </c>
      <c r="X17" s="434"/>
      <c r="Y17" s="434"/>
      <c r="Z17" s="434"/>
      <c r="AA17" s="434"/>
      <c r="AB17" s="424"/>
      <c r="AC17" s="468">
        <v>519</v>
      </c>
      <c r="AD17" s="469"/>
      <c r="AE17" s="469"/>
      <c r="AF17" s="469"/>
      <c r="AG17" s="508"/>
      <c r="AH17" s="468">
        <v>518</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283220</v>
      </c>
      <c r="BO17" s="418"/>
      <c r="BP17" s="418"/>
      <c r="BQ17" s="418"/>
      <c r="BR17" s="418"/>
      <c r="BS17" s="418"/>
      <c r="BT17" s="418"/>
      <c r="BU17" s="419"/>
      <c r="BV17" s="417">
        <v>287983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594.74</v>
      </c>
      <c r="M18" s="530"/>
      <c r="N18" s="530"/>
      <c r="O18" s="530"/>
      <c r="P18" s="530"/>
      <c r="Q18" s="530"/>
      <c r="R18" s="531"/>
      <c r="S18" s="531"/>
      <c r="T18" s="531"/>
      <c r="U18" s="531"/>
      <c r="V18" s="532"/>
      <c r="W18" s="435"/>
      <c r="X18" s="436"/>
      <c r="Y18" s="436"/>
      <c r="Z18" s="436"/>
      <c r="AA18" s="436"/>
      <c r="AB18" s="427"/>
      <c r="AC18" s="533">
        <v>52.6</v>
      </c>
      <c r="AD18" s="534"/>
      <c r="AE18" s="534"/>
      <c r="AF18" s="534"/>
      <c r="AG18" s="535"/>
      <c r="AH18" s="533">
        <v>52.3</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1993052</v>
      </c>
      <c r="BO18" s="418"/>
      <c r="BP18" s="418"/>
      <c r="BQ18" s="418"/>
      <c r="BR18" s="418"/>
      <c r="BS18" s="418"/>
      <c r="BT18" s="418"/>
      <c r="BU18" s="419"/>
      <c r="BV18" s="417">
        <v>1947122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2854584</v>
      </c>
      <c r="BO19" s="418"/>
      <c r="BP19" s="418"/>
      <c r="BQ19" s="418"/>
      <c r="BR19" s="418"/>
      <c r="BS19" s="418"/>
      <c r="BT19" s="418"/>
      <c r="BU19" s="419"/>
      <c r="BV19" s="417">
        <v>2678766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897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5718803</v>
      </c>
      <c r="BO23" s="418"/>
      <c r="BP23" s="418"/>
      <c r="BQ23" s="418"/>
      <c r="BR23" s="418"/>
      <c r="BS23" s="418"/>
      <c r="BT23" s="418"/>
      <c r="BU23" s="419"/>
      <c r="BV23" s="417">
        <v>5824447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6020</v>
      </c>
      <c r="R24" s="469"/>
      <c r="S24" s="469"/>
      <c r="T24" s="469"/>
      <c r="U24" s="469"/>
      <c r="V24" s="508"/>
      <c r="W24" s="563"/>
      <c r="X24" s="551"/>
      <c r="Y24" s="552"/>
      <c r="Z24" s="467" t="s">
        <v>156</v>
      </c>
      <c r="AA24" s="447"/>
      <c r="AB24" s="447"/>
      <c r="AC24" s="447"/>
      <c r="AD24" s="447"/>
      <c r="AE24" s="447"/>
      <c r="AF24" s="447"/>
      <c r="AG24" s="448"/>
      <c r="AH24" s="468">
        <v>55</v>
      </c>
      <c r="AI24" s="469"/>
      <c r="AJ24" s="469"/>
      <c r="AK24" s="469"/>
      <c r="AL24" s="508"/>
      <c r="AM24" s="468">
        <v>177210</v>
      </c>
      <c r="AN24" s="469"/>
      <c r="AO24" s="469"/>
      <c r="AP24" s="469"/>
      <c r="AQ24" s="469"/>
      <c r="AR24" s="508"/>
      <c r="AS24" s="468">
        <v>3222</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4994563</v>
      </c>
      <c r="BO24" s="418"/>
      <c r="BP24" s="418"/>
      <c r="BQ24" s="418"/>
      <c r="BR24" s="418"/>
      <c r="BS24" s="418"/>
      <c r="BT24" s="418"/>
      <c r="BU24" s="419"/>
      <c r="BV24" s="417">
        <v>5088279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5220</v>
      </c>
      <c r="R25" s="469"/>
      <c r="S25" s="469"/>
      <c r="T25" s="469"/>
      <c r="U25" s="469"/>
      <c r="V25" s="508"/>
      <c r="W25" s="563"/>
      <c r="X25" s="551"/>
      <c r="Y25" s="552"/>
      <c r="Z25" s="467" t="s">
        <v>159</v>
      </c>
      <c r="AA25" s="447"/>
      <c r="AB25" s="447"/>
      <c r="AC25" s="447"/>
      <c r="AD25" s="447"/>
      <c r="AE25" s="447"/>
      <c r="AF25" s="447"/>
      <c r="AG25" s="448"/>
      <c r="AH25" s="468" t="s">
        <v>124</v>
      </c>
      <c r="AI25" s="469"/>
      <c r="AJ25" s="469"/>
      <c r="AK25" s="469"/>
      <c r="AL25" s="508"/>
      <c r="AM25" s="468" t="s">
        <v>124</v>
      </c>
      <c r="AN25" s="469"/>
      <c r="AO25" s="469"/>
      <c r="AP25" s="469"/>
      <c r="AQ25" s="469"/>
      <c r="AR25" s="508"/>
      <c r="AS25" s="468" t="s">
        <v>124</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303186</v>
      </c>
      <c r="BO25" s="381"/>
      <c r="BP25" s="381"/>
      <c r="BQ25" s="381"/>
      <c r="BR25" s="381"/>
      <c r="BS25" s="381"/>
      <c r="BT25" s="381"/>
      <c r="BU25" s="382"/>
      <c r="BV25" s="380">
        <v>403871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4950</v>
      </c>
      <c r="R26" s="469"/>
      <c r="S26" s="469"/>
      <c r="T26" s="469"/>
      <c r="U26" s="469"/>
      <c r="V26" s="508"/>
      <c r="W26" s="563"/>
      <c r="X26" s="551"/>
      <c r="Y26" s="552"/>
      <c r="Z26" s="467" t="s">
        <v>162</v>
      </c>
      <c r="AA26" s="573"/>
      <c r="AB26" s="573"/>
      <c r="AC26" s="573"/>
      <c r="AD26" s="573"/>
      <c r="AE26" s="573"/>
      <c r="AF26" s="573"/>
      <c r="AG26" s="574"/>
      <c r="AH26" s="468" t="s">
        <v>124</v>
      </c>
      <c r="AI26" s="469"/>
      <c r="AJ26" s="469"/>
      <c r="AK26" s="469"/>
      <c r="AL26" s="508"/>
      <c r="AM26" s="468" t="s">
        <v>124</v>
      </c>
      <c r="AN26" s="469"/>
      <c r="AO26" s="469"/>
      <c r="AP26" s="469"/>
      <c r="AQ26" s="469"/>
      <c r="AR26" s="508"/>
      <c r="AS26" s="468" t="s">
        <v>124</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124</v>
      </c>
      <c r="BO26" s="418"/>
      <c r="BP26" s="418"/>
      <c r="BQ26" s="418"/>
      <c r="BR26" s="418"/>
      <c r="BS26" s="418"/>
      <c r="BT26" s="418"/>
      <c r="BU26" s="419"/>
      <c r="BV26" s="417" t="s">
        <v>124</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2250</v>
      </c>
      <c r="R27" s="469"/>
      <c r="S27" s="469"/>
      <c r="T27" s="469"/>
      <c r="U27" s="469"/>
      <c r="V27" s="508"/>
      <c r="W27" s="563"/>
      <c r="X27" s="551"/>
      <c r="Y27" s="552"/>
      <c r="Z27" s="467" t="s">
        <v>165</v>
      </c>
      <c r="AA27" s="447"/>
      <c r="AB27" s="447"/>
      <c r="AC27" s="447"/>
      <c r="AD27" s="447"/>
      <c r="AE27" s="447"/>
      <c r="AF27" s="447"/>
      <c r="AG27" s="448"/>
      <c r="AH27" s="468" t="s">
        <v>124</v>
      </c>
      <c r="AI27" s="469"/>
      <c r="AJ27" s="469"/>
      <c r="AK27" s="469"/>
      <c r="AL27" s="508"/>
      <c r="AM27" s="468" t="s">
        <v>124</v>
      </c>
      <c r="AN27" s="469"/>
      <c r="AO27" s="469"/>
      <c r="AP27" s="469"/>
      <c r="AQ27" s="469"/>
      <c r="AR27" s="508"/>
      <c r="AS27" s="468" t="s">
        <v>124</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338124</v>
      </c>
      <c r="BO27" s="587"/>
      <c r="BP27" s="587"/>
      <c r="BQ27" s="587"/>
      <c r="BR27" s="587"/>
      <c r="BS27" s="587"/>
      <c r="BT27" s="587"/>
      <c r="BU27" s="588"/>
      <c r="BV27" s="586">
        <v>338061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1670</v>
      </c>
      <c r="R28" s="469"/>
      <c r="S28" s="469"/>
      <c r="T28" s="469"/>
      <c r="U28" s="469"/>
      <c r="V28" s="508"/>
      <c r="W28" s="563"/>
      <c r="X28" s="551"/>
      <c r="Y28" s="552"/>
      <c r="Z28" s="467" t="s">
        <v>168</v>
      </c>
      <c r="AA28" s="447"/>
      <c r="AB28" s="447"/>
      <c r="AC28" s="447"/>
      <c r="AD28" s="447"/>
      <c r="AE28" s="447"/>
      <c r="AF28" s="447"/>
      <c r="AG28" s="448"/>
      <c r="AH28" s="468" t="s">
        <v>124</v>
      </c>
      <c r="AI28" s="469"/>
      <c r="AJ28" s="469"/>
      <c r="AK28" s="469"/>
      <c r="AL28" s="508"/>
      <c r="AM28" s="468" t="s">
        <v>124</v>
      </c>
      <c r="AN28" s="469"/>
      <c r="AO28" s="469"/>
      <c r="AP28" s="469"/>
      <c r="AQ28" s="469"/>
      <c r="AR28" s="508"/>
      <c r="AS28" s="468" t="s">
        <v>124</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682844</v>
      </c>
      <c r="BO28" s="381"/>
      <c r="BP28" s="381"/>
      <c r="BQ28" s="381"/>
      <c r="BR28" s="381"/>
      <c r="BS28" s="381"/>
      <c r="BT28" s="381"/>
      <c r="BU28" s="382"/>
      <c r="BV28" s="380">
        <v>817706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6</v>
      </c>
      <c r="M29" s="469"/>
      <c r="N29" s="469"/>
      <c r="O29" s="469"/>
      <c r="P29" s="508"/>
      <c r="Q29" s="468">
        <v>1400</v>
      </c>
      <c r="R29" s="469"/>
      <c r="S29" s="469"/>
      <c r="T29" s="469"/>
      <c r="U29" s="469"/>
      <c r="V29" s="508"/>
      <c r="W29" s="564"/>
      <c r="X29" s="565"/>
      <c r="Y29" s="566"/>
      <c r="Z29" s="467" t="s">
        <v>172</v>
      </c>
      <c r="AA29" s="447"/>
      <c r="AB29" s="447"/>
      <c r="AC29" s="447"/>
      <c r="AD29" s="447"/>
      <c r="AE29" s="447"/>
      <c r="AF29" s="447"/>
      <c r="AG29" s="448"/>
      <c r="AH29" s="468">
        <v>55</v>
      </c>
      <c r="AI29" s="469"/>
      <c r="AJ29" s="469"/>
      <c r="AK29" s="469"/>
      <c r="AL29" s="508"/>
      <c r="AM29" s="468">
        <v>177210</v>
      </c>
      <c r="AN29" s="469"/>
      <c r="AO29" s="469"/>
      <c r="AP29" s="469"/>
      <c r="AQ29" s="469"/>
      <c r="AR29" s="508"/>
      <c r="AS29" s="468">
        <v>3222</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507812</v>
      </c>
      <c r="BO29" s="418"/>
      <c r="BP29" s="418"/>
      <c r="BQ29" s="418"/>
      <c r="BR29" s="418"/>
      <c r="BS29" s="418"/>
      <c r="BT29" s="418"/>
      <c r="BU29" s="419"/>
      <c r="BV29" s="417">
        <v>507710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952752</v>
      </c>
      <c r="BO30" s="587"/>
      <c r="BP30" s="587"/>
      <c r="BQ30" s="587"/>
      <c r="BR30" s="587"/>
      <c r="BS30" s="587"/>
      <c r="BT30" s="587"/>
      <c r="BU30" s="588"/>
      <c r="BV30" s="586">
        <v>951409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西天北五町衛生施設組合</v>
      </c>
      <c r="BZ34" s="599"/>
      <c r="CA34" s="599"/>
      <c r="CB34" s="599"/>
      <c r="CC34" s="599"/>
      <c r="CD34" s="599"/>
      <c r="CE34" s="599"/>
      <c r="CF34" s="599"/>
      <c r="CG34" s="599"/>
      <c r="CH34" s="599"/>
      <c r="CI34" s="599"/>
      <c r="CJ34" s="599"/>
      <c r="CK34" s="599"/>
      <c r="CL34" s="599"/>
      <c r="CM34" s="599"/>
      <c r="CN34" s="167"/>
      <c r="CO34" s="598">
        <f>IF(CQ34="","",MAX(C34:D43,U34:V43,AM34:AN43,BE34:BF43,BW34:BX43)+1)</f>
        <v>10</v>
      </c>
      <c r="CP34" s="598"/>
      <c r="CQ34" s="599" t="str">
        <f>IF('各会計、関係団体の財政状況及び健全化判断比率'!BS7="","",'各会計、関係団体の財政状況及び健全化判断比率'!BS7)</f>
        <v>中川町地域開発振興公社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6</v>
      </c>
      <c r="BF35" s="598"/>
      <c r="BG35" s="599" t="str">
        <f>IF('各会計、関係団体の財政状況及び健全化判断比率'!B32="","",'各会計、関係団体の財政状況及び健全化判断比率'!B32)</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上川北部消防事務組合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上川教育研修センター組合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526</v>
      </c>
      <c r="D34" s="1184"/>
      <c r="E34" s="1185"/>
      <c r="F34" s="32">
        <v>4.6399999999999997</v>
      </c>
      <c r="G34" s="33">
        <v>8.32</v>
      </c>
      <c r="H34" s="33">
        <v>3.45</v>
      </c>
      <c r="I34" s="33">
        <v>5.6</v>
      </c>
      <c r="J34" s="34">
        <v>6.2</v>
      </c>
      <c r="K34" s="22"/>
      <c r="L34" s="22"/>
      <c r="M34" s="22"/>
      <c r="N34" s="22"/>
      <c r="O34" s="22"/>
      <c r="P34" s="22"/>
    </row>
    <row r="35" spans="1:16" ht="39" customHeight="1" x14ac:dyDescent="0.15">
      <c r="A35" s="22"/>
      <c r="B35" s="35"/>
      <c r="C35" s="1178" t="s">
        <v>527</v>
      </c>
      <c r="D35" s="1179"/>
      <c r="E35" s="1180"/>
      <c r="F35" s="36">
        <v>0</v>
      </c>
      <c r="G35" s="37">
        <v>0</v>
      </c>
      <c r="H35" s="37">
        <v>0</v>
      </c>
      <c r="I35" s="37">
        <v>0</v>
      </c>
      <c r="J35" s="38">
        <v>0</v>
      </c>
      <c r="K35" s="22"/>
      <c r="L35" s="22"/>
      <c r="M35" s="22"/>
      <c r="N35" s="22"/>
      <c r="O35" s="22"/>
      <c r="P35" s="22"/>
    </row>
    <row r="36" spans="1:16" ht="39" customHeight="1" x14ac:dyDescent="0.15">
      <c r="A36" s="22"/>
      <c r="B36" s="35"/>
      <c r="C36" s="1178" t="s">
        <v>528</v>
      </c>
      <c r="D36" s="1179"/>
      <c r="E36" s="1180"/>
      <c r="F36" s="36">
        <v>0</v>
      </c>
      <c r="G36" s="37">
        <v>0</v>
      </c>
      <c r="H36" s="37">
        <v>0</v>
      </c>
      <c r="I36" s="37">
        <v>0</v>
      </c>
      <c r="J36" s="38">
        <v>0</v>
      </c>
      <c r="K36" s="22"/>
      <c r="L36" s="22"/>
      <c r="M36" s="22"/>
      <c r="N36" s="22"/>
      <c r="O36" s="22"/>
      <c r="P36" s="22"/>
    </row>
    <row r="37" spans="1:16" ht="39" customHeight="1" x14ac:dyDescent="0.15">
      <c r="A37" s="22"/>
      <c r="B37" s="35"/>
      <c r="C37" s="1178" t="s">
        <v>529</v>
      </c>
      <c r="D37" s="1179"/>
      <c r="E37" s="1180"/>
      <c r="F37" s="36">
        <v>0</v>
      </c>
      <c r="G37" s="37">
        <v>0</v>
      </c>
      <c r="H37" s="37">
        <v>0</v>
      </c>
      <c r="I37" s="37">
        <v>0</v>
      </c>
      <c r="J37" s="38">
        <v>0</v>
      </c>
      <c r="K37" s="22"/>
      <c r="L37" s="22"/>
      <c r="M37" s="22"/>
      <c r="N37" s="22"/>
      <c r="O37" s="22"/>
      <c r="P37" s="22"/>
    </row>
    <row r="38" spans="1:16" ht="39" customHeight="1" x14ac:dyDescent="0.15">
      <c r="A38" s="22"/>
      <c r="B38" s="35"/>
      <c r="C38" s="1178" t="s">
        <v>530</v>
      </c>
      <c r="D38" s="1179"/>
      <c r="E38" s="1180"/>
      <c r="F38" s="36">
        <v>0.49</v>
      </c>
      <c r="G38" s="37">
        <v>0.27</v>
      </c>
      <c r="H38" s="37">
        <v>0.35</v>
      </c>
      <c r="I38" s="37">
        <v>0</v>
      </c>
      <c r="J38" s="38">
        <v>0</v>
      </c>
      <c r="K38" s="22"/>
      <c r="L38" s="22"/>
      <c r="M38" s="22"/>
      <c r="N38" s="22"/>
      <c r="O38" s="22"/>
      <c r="P38" s="22"/>
    </row>
    <row r="39" spans="1:16" ht="39" customHeight="1" x14ac:dyDescent="0.15">
      <c r="A39" s="22"/>
      <c r="B39" s="35"/>
      <c r="C39" s="1178" t="s">
        <v>531</v>
      </c>
      <c r="D39" s="1179"/>
      <c r="E39" s="1180"/>
      <c r="F39" s="36">
        <v>0.02</v>
      </c>
      <c r="G39" s="37">
        <v>0</v>
      </c>
      <c r="H39" s="37">
        <v>0.01</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532</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533</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551</v>
      </c>
      <c r="L45" s="60">
        <v>537</v>
      </c>
      <c r="M45" s="60">
        <v>560</v>
      </c>
      <c r="N45" s="60">
        <v>571</v>
      </c>
      <c r="O45" s="61">
        <v>604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50</v>
      </c>
      <c r="L48" s="64">
        <v>56</v>
      </c>
      <c r="M48" s="64">
        <v>56</v>
      </c>
      <c r="N48" s="64">
        <v>56</v>
      </c>
      <c r="O48" s="65">
        <v>58</v>
      </c>
      <c r="P48" s="48"/>
      <c r="Q48" s="48"/>
      <c r="R48" s="48"/>
      <c r="S48" s="48"/>
      <c r="T48" s="48"/>
      <c r="U48" s="48"/>
    </row>
    <row r="49" spans="1:21" ht="30.75" customHeight="1" x14ac:dyDescent="0.15">
      <c r="A49" s="48"/>
      <c r="B49" s="1196"/>
      <c r="C49" s="1197"/>
      <c r="D49" s="62"/>
      <c r="E49" s="1188" t="s">
        <v>16</v>
      </c>
      <c r="F49" s="1188"/>
      <c r="G49" s="1188"/>
      <c r="H49" s="1188"/>
      <c r="I49" s="1188"/>
      <c r="J49" s="1189"/>
      <c r="K49" s="63">
        <v>42</v>
      </c>
      <c r="L49" s="64">
        <v>42</v>
      </c>
      <c r="M49" s="64">
        <v>42</v>
      </c>
      <c r="N49" s="64">
        <v>42</v>
      </c>
      <c r="O49" s="65">
        <v>36</v>
      </c>
      <c r="P49" s="48"/>
      <c r="Q49" s="48"/>
      <c r="R49" s="48"/>
      <c r="S49" s="48"/>
      <c r="T49" s="48"/>
      <c r="U49" s="48"/>
    </row>
    <row r="50" spans="1:21" ht="30.75" customHeight="1" x14ac:dyDescent="0.15">
      <c r="A50" s="48"/>
      <c r="B50" s="1196"/>
      <c r="C50" s="1197"/>
      <c r="D50" s="62"/>
      <c r="E50" s="1188" t="s">
        <v>17</v>
      </c>
      <c r="F50" s="1188"/>
      <c r="G50" s="1188"/>
      <c r="H50" s="1188"/>
      <c r="I50" s="1188"/>
      <c r="J50" s="1189"/>
      <c r="K50" s="63">
        <v>2</v>
      </c>
      <c r="L50" s="64">
        <v>2</v>
      </c>
      <c r="M50" s="64">
        <v>2</v>
      </c>
      <c r="N50" s="64">
        <v>2</v>
      </c>
      <c r="O50" s="65">
        <v>2</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2</v>
      </c>
      <c r="M51" s="64">
        <v>3</v>
      </c>
      <c r="N51" s="64">
        <v>0</v>
      </c>
      <c r="O51" s="65">
        <v>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479</v>
      </c>
      <c r="L52" s="64">
        <v>471</v>
      </c>
      <c r="M52" s="64">
        <v>488</v>
      </c>
      <c r="N52" s="64">
        <v>485</v>
      </c>
      <c r="O52" s="65">
        <v>514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166</v>
      </c>
      <c r="L53" s="69">
        <v>168</v>
      </c>
      <c r="M53" s="69">
        <v>175</v>
      </c>
      <c r="N53" s="69">
        <v>186</v>
      </c>
      <c r="O53" s="70">
        <v>187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2" t="s">
        <v>24</v>
      </c>
      <c r="C41" s="1203"/>
      <c r="D41" s="81"/>
      <c r="E41" s="1208" t="s">
        <v>25</v>
      </c>
      <c r="F41" s="1208"/>
      <c r="G41" s="1208"/>
      <c r="H41" s="1209"/>
      <c r="I41" s="82">
        <v>5040</v>
      </c>
      <c r="J41" s="83">
        <v>5195</v>
      </c>
      <c r="K41" s="83">
        <v>5815</v>
      </c>
      <c r="L41" s="83">
        <v>5824</v>
      </c>
      <c r="M41" s="84">
        <v>5719</v>
      </c>
    </row>
    <row r="42" spans="2:13" ht="27.75" customHeight="1" x14ac:dyDescent="0.15">
      <c r="B42" s="1204"/>
      <c r="C42" s="1205"/>
      <c r="D42" s="85"/>
      <c r="E42" s="1210" t="s">
        <v>26</v>
      </c>
      <c r="F42" s="1210"/>
      <c r="G42" s="1210"/>
      <c r="H42" s="1211"/>
      <c r="I42" s="86">
        <v>32</v>
      </c>
      <c r="J42" s="87">
        <v>27</v>
      </c>
      <c r="K42" s="87">
        <v>21</v>
      </c>
      <c r="L42" s="87">
        <v>16</v>
      </c>
      <c r="M42" s="88">
        <v>11</v>
      </c>
    </row>
    <row r="43" spans="2:13" ht="27.75" customHeight="1" x14ac:dyDescent="0.15">
      <c r="B43" s="1204"/>
      <c r="C43" s="1205"/>
      <c r="D43" s="85"/>
      <c r="E43" s="1210" t="s">
        <v>27</v>
      </c>
      <c r="F43" s="1210"/>
      <c r="G43" s="1210"/>
      <c r="H43" s="1211"/>
      <c r="I43" s="86">
        <v>866</v>
      </c>
      <c r="J43" s="87">
        <v>896</v>
      </c>
      <c r="K43" s="87">
        <v>883</v>
      </c>
      <c r="L43" s="87">
        <v>841</v>
      </c>
      <c r="M43" s="88">
        <v>793</v>
      </c>
    </row>
    <row r="44" spans="2:13" ht="27.75" customHeight="1" x14ac:dyDescent="0.15">
      <c r="B44" s="1204"/>
      <c r="C44" s="1205"/>
      <c r="D44" s="85"/>
      <c r="E44" s="1210" t="s">
        <v>28</v>
      </c>
      <c r="F44" s="1210"/>
      <c r="G44" s="1210"/>
      <c r="H44" s="1211"/>
      <c r="I44" s="86">
        <v>172</v>
      </c>
      <c r="J44" s="87">
        <v>132</v>
      </c>
      <c r="K44" s="87">
        <v>92</v>
      </c>
      <c r="L44" s="87">
        <v>51</v>
      </c>
      <c r="M44" s="88">
        <v>16</v>
      </c>
    </row>
    <row r="45" spans="2:13" ht="27.75" customHeight="1" x14ac:dyDescent="0.15">
      <c r="B45" s="1204"/>
      <c r="C45" s="1205"/>
      <c r="D45" s="85"/>
      <c r="E45" s="1210" t="s">
        <v>29</v>
      </c>
      <c r="F45" s="1210"/>
      <c r="G45" s="1210"/>
      <c r="H45" s="1211"/>
      <c r="I45" s="86">
        <v>412</v>
      </c>
      <c r="J45" s="87">
        <v>404</v>
      </c>
      <c r="K45" s="87">
        <v>330</v>
      </c>
      <c r="L45" s="87">
        <v>260</v>
      </c>
      <c r="M45" s="88">
        <v>263</v>
      </c>
    </row>
    <row r="46" spans="2:13" ht="27.75" customHeight="1" x14ac:dyDescent="0.15">
      <c r="B46" s="1204"/>
      <c r="C46" s="1205"/>
      <c r="D46" s="89"/>
      <c r="E46" s="1210" t="s">
        <v>30</v>
      </c>
      <c r="F46" s="1210"/>
      <c r="G46" s="1210"/>
      <c r="H46" s="1211"/>
      <c r="I46" s="86" t="s">
        <v>477</v>
      </c>
      <c r="J46" s="87" t="s">
        <v>477</v>
      </c>
      <c r="K46" s="87" t="s">
        <v>477</v>
      </c>
      <c r="L46" s="87" t="s">
        <v>477</v>
      </c>
      <c r="M46" s="88" t="s">
        <v>477</v>
      </c>
    </row>
    <row r="47" spans="2:13" ht="27.75" customHeight="1" x14ac:dyDescent="0.15">
      <c r="B47" s="1204"/>
      <c r="C47" s="1205"/>
      <c r="D47" s="90"/>
      <c r="E47" s="1212" t="s">
        <v>31</v>
      </c>
      <c r="F47" s="1213"/>
      <c r="G47" s="1213"/>
      <c r="H47" s="1214"/>
      <c r="I47" s="86" t="s">
        <v>477</v>
      </c>
      <c r="J47" s="87" t="s">
        <v>477</v>
      </c>
      <c r="K47" s="87" t="s">
        <v>477</v>
      </c>
      <c r="L47" s="87" t="s">
        <v>477</v>
      </c>
      <c r="M47" s="88" t="s">
        <v>477</v>
      </c>
    </row>
    <row r="48" spans="2:13" ht="27.75" customHeight="1" x14ac:dyDescent="0.15">
      <c r="B48" s="1204"/>
      <c r="C48" s="1205"/>
      <c r="D48" s="85"/>
      <c r="E48" s="1210" t="s">
        <v>32</v>
      </c>
      <c r="F48" s="1210"/>
      <c r="G48" s="1210"/>
      <c r="H48" s="1211"/>
      <c r="I48" s="86" t="s">
        <v>477</v>
      </c>
      <c r="J48" s="87" t="s">
        <v>477</v>
      </c>
      <c r="K48" s="87" t="s">
        <v>477</v>
      </c>
      <c r="L48" s="87" t="s">
        <v>477</v>
      </c>
      <c r="M48" s="88" t="s">
        <v>477</v>
      </c>
    </row>
    <row r="49" spans="2:13" ht="27.75" customHeight="1" x14ac:dyDescent="0.15">
      <c r="B49" s="1206"/>
      <c r="C49" s="1207"/>
      <c r="D49" s="85"/>
      <c r="E49" s="1210" t="s">
        <v>33</v>
      </c>
      <c r="F49" s="1210"/>
      <c r="G49" s="1210"/>
      <c r="H49" s="1211"/>
      <c r="I49" s="86" t="s">
        <v>477</v>
      </c>
      <c r="J49" s="87" t="s">
        <v>477</v>
      </c>
      <c r="K49" s="87" t="s">
        <v>477</v>
      </c>
      <c r="L49" s="87" t="s">
        <v>477</v>
      </c>
      <c r="M49" s="88" t="s">
        <v>477</v>
      </c>
    </row>
    <row r="50" spans="2:13" ht="27.75" customHeight="1" x14ac:dyDescent="0.15">
      <c r="B50" s="1215" t="s">
        <v>34</v>
      </c>
      <c r="C50" s="1216"/>
      <c r="D50" s="91"/>
      <c r="E50" s="1210" t="s">
        <v>35</v>
      </c>
      <c r="F50" s="1210"/>
      <c r="G50" s="1210"/>
      <c r="H50" s="1211"/>
      <c r="I50" s="86">
        <v>2812</v>
      </c>
      <c r="J50" s="87">
        <v>2730</v>
      </c>
      <c r="K50" s="87">
        <v>2686</v>
      </c>
      <c r="L50" s="87">
        <v>2621</v>
      </c>
      <c r="M50" s="88">
        <v>2488</v>
      </c>
    </row>
    <row r="51" spans="2:13" ht="27.75" customHeight="1" x14ac:dyDescent="0.15">
      <c r="B51" s="1204"/>
      <c r="C51" s="1205"/>
      <c r="D51" s="85"/>
      <c r="E51" s="1210" t="s">
        <v>36</v>
      </c>
      <c r="F51" s="1210"/>
      <c r="G51" s="1210"/>
      <c r="H51" s="1211"/>
      <c r="I51" s="86">
        <v>534</v>
      </c>
      <c r="J51" s="87">
        <v>490</v>
      </c>
      <c r="K51" s="87">
        <v>438</v>
      </c>
      <c r="L51" s="87">
        <v>381</v>
      </c>
      <c r="M51" s="88">
        <v>332</v>
      </c>
    </row>
    <row r="52" spans="2:13" ht="27.75" customHeight="1" x14ac:dyDescent="0.15">
      <c r="B52" s="1206"/>
      <c r="C52" s="1207"/>
      <c r="D52" s="85"/>
      <c r="E52" s="1210" t="s">
        <v>37</v>
      </c>
      <c r="F52" s="1210"/>
      <c r="G52" s="1210"/>
      <c r="H52" s="1211"/>
      <c r="I52" s="86">
        <v>3938</v>
      </c>
      <c r="J52" s="87">
        <v>4003</v>
      </c>
      <c r="K52" s="87">
        <v>4448</v>
      </c>
      <c r="L52" s="87">
        <v>4483</v>
      </c>
      <c r="M52" s="88">
        <v>4409</v>
      </c>
    </row>
    <row r="53" spans="2:13" ht="27.75" customHeight="1" thickBot="1" x14ac:dyDescent="0.2">
      <c r="B53" s="1217" t="s">
        <v>38</v>
      </c>
      <c r="C53" s="1218"/>
      <c r="D53" s="92"/>
      <c r="E53" s="1219" t="s">
        <v>39</v>
      </c>
      <c r="F53" s="1219"/>
      <c r="G53" s="1219"/>
      <c r="H53" s="1220"/>
      <c r="I53" s="93">
        <v>-762</v>
      </c>
      <c r="J53" s="94">
        <v>-571</v>
      </c>
      <c r="K53" s="94">
        <v>-430</v>
      </c>
      <c r="L53" s="94">
        <v>-492</v>
      </c>
      <c r="M53" s="95">
        <v>-427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25" zoomScaleNormal="100" zoomScaleSheetLayoutView="55" workbookViewId="0">
      <selection activeCell="N79" sqref="N79:N80"/>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552</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552</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551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548</v>
      </c>
      <c r="I42" s="354"/>
      <c r="J42" s="354"/>
      <c r="K42" s="354"/>
      <c r="L42" s="246"/>
      <c r="M42" s="246"/>
      <c r="N42" s="246"/>
      <c r="O42" s="246"/>
    </row>
    <row r="43" spans="2:17" x14ac:dyDescent="0.15">
      <c r="B43" s="250"/>
      <c r="C43" s="246"/>
      <c r="D43" s="246"/>
      <c r="E43" s="246"/>
      <c r="F43" s="246"/>
      <c r="G43" s="1235" t="s">
        <v>553</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65"/>
      <c r="I48" s="365"/>
      <c r="J48" s="365"/>
    </row>
    <row r="49" spans="1:17" x14ac:dyDescent="0.15">
      <c r="B49" s="250"/>
      <c r="C49" s="246"/>
      <c r="D49" s="246"/>
      <c r="E49" s="246"/>
      <c r="F49" s="246"/>
      <c r="G49" s="245" t="s">
        <v>550</v>
      </c>
    </row>
    <row r="50" spans="1:17" x14ac:dyDescent="0.15">
      <c r="B50" s="250"/>
      <c r="C50" s="246"/>
      <c r="D50" s="246"/>
      <c r="E50" s="246"/>
      <c r="F50" s="246"/>
      <c r="G50" s="1244"/>
      <c r="H50" s="1245"/>
      <c r="I50" s="1245"/>
      <c r="J50" s="1246"/>
      <c r="K50" s="347" t="s">
        <v>517</v>
      </c>
      <c r="L50" s="347" t="s">
        <v>518</v>
      </c>
      <c r="M50" s="347" t="s">
        <v>519</v>
      </c>
      <c r="N50" s="347" t="s">
        <v>520</v>
      </c>
      <c r="O50" s="347" t="s">
        <v>521</v>
      </c>
    </row>
    <row r="51" spans="1:17" x14ac:dyDescent="0.15">
      <c r="B51" s="250"/>
      <c r="C51" s="246"/>
      <c r="D51" s="246"/>
      <c r="E51" s="246"/>
      <c r="F51" s="246"/>
      <c r="G51" s="1247" t="s">
        <v>546</v>
      </c>
      <c r="H51" s="1248"/>
      <c r="I51" s="1253" t="s">
        <v>544</v>
      </c>
      <c r="J51" s="1253"/>
      <c r="K51" s="1255"/>
      <c r="L51" s="1255"/>
      <c r="M51" s="1255"/>
      <c r="N51" s="1221"/>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554</v>
      </c>
      <c r="J53" s="1233"/>
      <c r="K53" s="1256"/>
      <c r="L53" s="1256"/>
      <c r="M53" s="1256"/>
      <c r="N53" s="1225">
        <v>53.6</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545</v>
      </c>
      <c r="H55" s="1228"/>
      <c r="I55" s="1233" t="s">
        <v>544</v>
      </c>
      <c r="J55" s="1233"/>
      <c r="K55" s="1255"/>
      <c r="L55" s="1255"/>
      <c r="M55" s="1255"/>
      <c r="N55" s="1221">
        <v>0</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554</v>
      </c>
      <c r="J57" s="1223"/>
      <c r="K57" s="1256"/>
      <c r="L57" s="1256"/>
      <c r="M57" s="1256"/>
      <c r="N57" s="1225">
        <v>55.8</v>
      </c>
      <c r="O57" s="1256"/>
      <c r="P57" s="363"/>
      <c r="Q57" s="358"/>
    </row>
    <row r="58" spans="1:17" s="357" customFormat="1" x14ac:dyDescent="0.15">
      <c r="A58" s="245"/>
      <c r="B58" s="358"/>
      <c r="C58" s="354"/>
      <c r="D58" s="354"/>
      <c r="E58" s="354"/>
      <c r="F58" s="354"/>
      <c r="G58" s="1231"/>
      <c r="H58" s="1232"/>
      <c r="I58" s="1223"/>
      <c r="J58" s="1223"/>
      <c r="K58" s="1226"/>
      <c r="L58" s="1226"/>
      <c r="M58" s="1226"/>
      <c r="N58" s="1226"/>
      <c r="O58" s="1226"/>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549</v>
      </c>
      <c r="C63" s="246"/>
      <c r="D63" s="246"/>
      <c r="E63" s="246"/>
      <c r="F63" s="246"/>
      <c r="G63" s="246"/>
      <c r="H63" s="246"/>
      <c r="I63" s="246"/>
      <c r="J63" s="246"/>
      <c r="K63" s="246"/>
      <c r="L63" s="246"/>
      <c r="M63" s="246"/>
      <c r="N63" s="246"/>
      <c r="O63" s="246"/>
    </row>
    <row r="64" spans="1:17" x14ac:dyDescent="0.15">
      <c r="B64" s="250"/>
      <c r="C64" s="246"/>
      <c r="D64" s="246"/>
      <c r="E64" s="246"/>
      <c r="F64" s="246"/>
      <c r="G64" s="355" t="s">
        <v>548</v>
      </c>
      <c r="I64" s="354"/>
      <c r="J64" s="354"/>
      <c r="K64" s="354"/>
      <c r="L64" s="246"/>
      <c r="M64" s="246"/>
      <c r="N64" s="246"/>
      <c r="O64" s="246"/>
    </row>
    <row r="65" spans="2:30" x14ac:dyDescent="0.15">
      <c r="B65" s="250"/>
      <c r="C65" s="246"/>
      <c r="D65" s="246"/>
      <c r="E65" s="246"/>
      <c r="F65" s="246"/>
      <c r="G65" s="1235" t="s">
        <v>555</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547</v>
      </c>
      <c r="I71" s="351"/>
      <c r="J71" s="350"/>
      <c r="K71" s="350"/>
      <c r="L71" s="349"/>
      <c r="M71" s="350"/>
      <c r="N71" s="349"/>
      <c r="O71" s="348"/>
    </row>
    <row r="72" spans="2:30" x14ac:dyDescent="0.15">
      <c r="B72" s="250"/>
      <c r="C72" s="246"/>
      <c r="D72" s="246"/>
      <c r="E72" s="246"/>
      <c r="F72" s="246"/>
      <c r="G72" s="1244"/>
      <c r="H72" s="1245"/>
      <c r="I72" s="1245"/>
      <c r="J72" s="1246"/>
      <c r="K72" s="347" t="s">
        <v>517</v>
      </c>
      <c r="L72" s="347" t="s">
        <v>518</v>
      </c>
      <c r="M72" s="347" t="s">
        <v>519</v>
      </c>
      <c r="N72" s="347" t="s">
        <v>520</v>
      </c>
      <c r="O72" s="347" t="s">
        <v>521</v>
      </c>
    </row>
    <row r="73" spans="2:30" x14ac:dyDescent="0.15">
      <c r="B73" s="250"/>
      <c r="C73" s="246"/>
      <c r="D73" s="246"/>
      <c r="E73" s="246"/>
      <c r="F73" s="246"/>
      <c r="G73" s="1247" t="s">
        <v>546</v>
      </c>
      <c r="H73" s="1248"/>
      <c r="I73" s="1253" t="s">
        <v>544</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543</v>
      </c>
      <c r="J75" s="1233"/>
      <c r="K75" s="1225">
        <v>9.3000000000000007</v>
      </c>
      <c r="L75" s="1225">
        <v>8.8000000000000007</v>
      </c>
      <c r="M75" s="1225">
        <v>8.8000000000000007</v>
      </c>
      <c r="N75" s="1225">
        <v>9.3000000000000007</v>
      </c>
      <c r="O75" s="1225">
        <v>9.9</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545</v>
      </c>
      <c r="H77" s="1228"/>
      <c r="I77" s="1233" t="s">
        <v>544</v>
      </c>
      <c r="J77" s="1233"/>
      <c r="K77" s="1234">
        <v>0</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543</v>
      </c>
      <c r="J79" s="1223"/>
      <c r="K79" s="1224">
        <v>8.5</v>
      </c>
      <c r="L79" s="1224">
        <v>7.9</v>
      </c>
      <c r="M79" s="1224">
        <v>6.9</v>
      </c>
      <c r="N79" s="1224">
        <v>7.2</v>
      </c>
      <c r="O79" s="1224">
        <v>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N79" sqref="N79:N8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J64" zoomScaleNormal="100" zoomScaleSheetLayoutView="55" workbookViewId="0">
      <selection activeCell="N79" sqref="N79:N8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516</v>
      </c>
      <c r="G2" s="113"/>
      <c r="H2" s="114"/>
    </row>
    <row r="3" spans="1:8" x14ac:dyDescent="0.15">
      <c r="A3" s="110" t="s">
        <v>509</v>
      </c>
      <c r="B3" s="115"/>
      <c r="C3" s="116"/>
      <c r="D3" s="117">
        <v>420278</v>
      </c>
      <c r="E3" s="118"/>
      <c r="F3" s="119">
        <v>221823</v>
      </c>
      <c r="G3" s="120"/>
      <c r="H3" s="121"/>
    </row>
    <row r="4" spans="1:8" x14ac:dyDescent="0.15">
      <c r="A4" s="122"/>
      <c r="B4" s="123"/>
      <c r="C4" s="124"/>
      <c r="D4" s="125">
        <v>148735</v>
      </c>
      <c r="E4" s="126"/>
      <c r="F4" s="127">
        <v>104431</v>
      </c>
      <c r="G4" s="128"/>
      <c r="H4" s="129"/>
    </row>
    <row r="5" spans="1:8" x14ac:dyDescent="0.15">
      <c r="A5" s="110" t="s">
        <v>511</v>
      </c>
      <c r="B5" s="115"/>
      <c r="C5" s="116"/>
      <c r="D5" s="117">
        <v>811659</v>
      </c>
      <c r="E5" s="118"/>
      <c r="F5" s="119">
        <v>263041</v>
      </c>
      <c r="G5" s="120"/>
      <c r="H5" s="121"/>
    </row>
    <row r="6" spans="1:8" x14ac:dyDescent="0.15">
      <c r="A6" s="122"/>
      <c r="B6" s="123"/>
      <c r="C6" s="124"/>
      <c r="D6" s="125">
        <v>247203</v>
      </c>
      <c r="E6" s="126"/>
      <c r="F6" s="127">
        <v>103171</v>
      </c>
      <c r="G6" s="128"/>
      <c r="H6" s="129"/>
    </row>
    <row r="7" spans="1:8" x14ac:dyDescent="0.15">
      <c r="A7" s="110" t="s">
        <v>512</v>
      </c>
      <c r="B7" s="115"/>
      <c r="C7" s="116"/>
      <c r="D7" s="117">
        <v>879840</v>
      </c>
      <c r="E7" s="118"/>
      <c r="F7" s="119">
        <v>272886</v>
      </c>
      <c r="G7" s="120"/>
      <c r="H7" s="121"/>
    </row>
    <row r="8" spans="1:8" x14ac:dyDescent="0.15">
      <c r="A8" s="122"/>
      <c r="B8" s="123"/>
      <c r="C8" s="124"/>
      <c r="D8" s="125">
        <v>551335</v>
      </c>
      <c r="E8" s="126"/>
      <c r="F8" s="127">
        <v>125724</v>
      </c>
      <c r="G8" s="128"/>
      <c r="H8" s="129"/>
    </row>
    <row r="9" spans="1:8" x14ac:dyDescent="0.15">
      <c r="A9" s="110" t="s">
        <v>513</v>
      </c>
      <c r="B9" s="115"/>
      <c r="C9" s="116"/>
      <c r="D9" s="117">
        <v>586269</v>
      </c>
      <c r="E9" s="118"/>
      <c r="F9" s="119">
        <v>245039</v>
      </c>
      <c r="G9" s="120"/>
      <c r="H9" s="121"/>
    </row>
    <row r="10" spans="1:8" x14ac:dyDescent="0.15">
      <c r="A10" s="122"/>
      <c r="B10" s="123"/>
      <c r="C10" s="124"/>
      <c r="D10" s="125">
        <v>219523</v>
      </c>
      <c r="E10" s="126"/>
      <c r="F10" s="127">
        <v>108922</v>
      </c>
      <c r="G10" s="128"/>
      <c r="H10" s="129"/>
    </row>
    <row r="11" spans="1:8" x14ac:dyDescent="0.15">
      <c r="A11" s="110" t="s">
        <v>514</v>
      </c>
      <c r="B11" s="115"/>
      <c r="C11" s="116"/>
      <c r="D11" s="117">
        <v>658620</v>
      </c>
      <c r="E11" s="118"/>
      <c r="F11" s="119">
        <v>237994</v>
      </c>
      <c r="G11" s="120"/>
      <c r="H11" s="121"/>
    </row>
    <row r="12" spans="1:8" x14ac:dyDescent="0.15">
      <c r="A12" s="122"/>
      <c r="B12" s="123"/>
      <c r="C12" s="130"/>
      <c r="D12" s="125">
        <v>245809</v>
      </c>
      <c r="E12" s="126"/>
      <c r="F12" s="127">
        <v>110361</v>
      </c>
      <c r="G12" s="128"/>
      <c r="H12" s="129"/>
    </row>
    <row r="13" spans="1:8" x14ac:dyDescent="0.15">
      <c r="A13" s="110"/>
      <c r="B13" s="115"/>
      <c r="C13" s="131"/>
      <c r="D13" s="132">
        <v>671333</v>
      </c>
      <c r="E13" s="133"/>
      <c r="F13" s="134">
        <v>248157</v>
      </c>
      <c r="G13" s="135"/>
      <c r="H13" s="121"/>
    </row>
    <row r="14" spans="1:8" x14ac:dyDescent="0.15">
      <c r="A14" s="122"/>
      <c r="B14" s="123"/>
      <c r="C14" s="124"/>
      <c r="D14" s="125">
        <v>282521</v>
      </c>
      <c r="E14" s="126"/>
      <c r="F14" s="127">
        <v>110522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4.6500000000000004</v>
      </c>
      <c r="C19" s="136">
        <f>ROUND(VALUE(SUBSTITUTE(実質収支比率等に係る経年分析!G$48,"▲","-")),2)</f>
        <v>8.1199999999999992</v>
      </c>
      <c r="D19" s="136">
        <f>ROUND(VALUE(SUBSTITUTE(実質収支比率等に係る経年分析!H$48,"▲","-")),2)</f>
        <v>3.24</v>
      </c>
      <c r="E19" s="136">
        <f>ROUND(VALUE(SUBSTITUTE(実質収支比率等に係る経年分析!I$48,"▲","-")),2)</f>
        <v>5.6</v>
      </c>
      <c r="F19" s="136">
        <f>ROUND(VALUE(SUBSTITUTE(実質収支比率等に係る経年分析!J$48,"▲","-")),2)</f>
        <v>6.21</v>
      </c>
    </row>
    <row r="20" spans="1:11" x14ac:dyDescent="0.15">
      <c r="A20" s="136" t="s">
        <v>44</v>
      </c>
      <c r="B20" s="136">
        <f>ROUND(VALUE(SUBSTITUTE(実質収支比率等に係る経年分析!F$47,"▲","-")),2)</f>
        <v>33.14</v>
      </c>
      <c r="C20" s="136">
        <f>ROUND(VALUE(SUBSTITUTE(実質収支比率等に係る経年分析!G$47,"▲","-")),2)</f>
        <v>36.86</v>
      </c>
      <c r="D20" s="136">
        <f>ROUND(VALUE(SUBSTITUTE(実質収支比率等に係る経年分析!H$47,"▲","-")),2)</f>
        <v>39.74</v>
      </c>
      <c r="E20" s="136">
        <f>ROUND(VALUE(SUBSTITUTE(実質収支比率等に係る経年分析!I$47,"▲","-")),2)</f>
        <v>35.33</v>
      </c>
      <c r="F20" s="136">
        <f>ROUND(VALUE(SUBSTITUTE(実質収支比率等に係る経年分析!J$47,"▲","-")),2)</f>
        <v>30.01</v>
      </c>
    </row>
    <row r="21" spans="1:11" x14ac:dyDescent="0.15">
      <c r="A21" s="136" t="s">
        <v>45</v>
      </c>
      <c r="B21" s="136">
        <f>IF(ISNUMBER(VALUE(SUBSTITUTE(実質収支比率等に係る経年分析!F$49,"▲","-"))),ROUND(VALUE(SUBSTITUTE(実質収支比率等に係る経年分析!F$49,"▲","-")),2),NA())</f>
        <v>-0.18</v>
      </c>
      <c r="C21" s="136">
        <f>IF(ISNUMBER(VALUE(SUBSTITUTE(実質収支比率等に係る経年分析!G$49,"▲","-"))),ROUND(VALUE(SUBSTITUTE(実質収支比率等に係る経年分析!G$49,"▲","-")),2),NA())</f>
        <v>6.2</v>
      </c>
      <c r="D21" s="136">
        <f>IF(ISNUMBER(VALUE(SUBSTITUTE(実質収支比率等に係る経年分析!H$49,"▲","-"))),ROUND(VALUE(SUBSTITUTE(実質収支比率等に係る経年分析!H$49,"▲","-")),2),NA())</f>
        <v>-5.53</v>
      </c>
      <c r="E21" s="136">
        <f>IF(ISNUMBER(VALUE(SUBSTITUTE(実質収支比率等に係る経年分析!I$49,"▲","-"))),ROUND(VALUE(SUBSTITUTE(実質収支比率等に係る経年分析!I$49,"▲","-")),2),NA())</f>
        <v>-0.12</v>
      </c>
      <c r="F21" s="136">
        <f>IF(ISNUMBER(VALUE(SUBSTITUTE(実質収支比率等に係る経年分析!J$49,"▲","-"))),ROUND(VALUE(SUBSTITUTE(実質収支比率等に係る経年分析!J$49,"▲","-")),2),NA())</f>
        <v>-5.42</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x14ac:dyDescent="0.15">
      <c r="A34" s="137" t="str">
        <f>IF(連結実質赤字比率に係る赤字・黒字の構成分析!C$36="",NA(),連結実質赤字比率に係る赤字・黒字の構成分析!C$36)</f>
        <v>農業集落排水事業特別会計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v>
      </c>
    </row>
    <row r="35" spans="1:16" x14ac:dyDescent="0.15">
      <c r="A35" s="137" t="str">
        <f>IF(連結実質赤字比率に係る赤字・黒字の構成分析!C$35="",NA(),連結実質赤字比率に係る赤字・黒字の構成分析!C$35)</f>
        <v>簡易水道事業特別会計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4.6399999999999997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8.32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3.45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6.2</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479</v>
      </c>
      <c r="E42" s="138"/>
      <c r="F42" s="138"/>
      <c r="G42" s="138">
        <f>'実質公債費比率（分子）の構造'!L$52</f>
        <v>471</v>
      </c>
      <c r="H42" s="138"/>
      <c r="I42" s="138"/>
      <c r="J42" s="138">
        <f>'実質公債費比率（分子）の構造'!M$52</f>
        <v>488</v>
      </c>
      <c r="K42" s="138"/>
      <c r="L42" s="138"/>
      <c r="M42" s="138">
        <f>'実質公債費比率（分子）の構造'!N$52</f>
        <v>485</v>
      </c>
      <c r="N42" s="138"/>
      <c r="O42" s="138"/>
      <c r="P42" s="138">
        <f>'実質公債費比率（分子）の構造'!O$52</f>
        <v>514</v>
      </c>
    </row>
    <row r="43" spans="1:16" x14ac:dyDescent="0.15">
      <c r="A43" s="138" t="s">
        <v>53</v>
      </c>
      <c r="B43" s="138">
        <f>'実質公債費比率（分子）の構造'!K$51</f>
        <v>0</v>
      </c>
      <c r="C43" s="138"/>
      <c r="D43" s="138"/>
      <c r="E43" s="138">
        <f>'実質公債費比率（分子）の構造'!L$51</f>
        <v>2</v>
      </c>
      <c r="F43" s="138"/>
      <c r="G43" s="138"/>
      <c r="H43" s="138">
        <f>'実質公債費比率（分子）の構造'!M$51</f>
        <v>3</v>
      </c>
      <c r="I43" s="138"/>
      <c r="J43" s="138"/>
      <c r="K43" s="138">
        <f>'実質公債費比率（分子）の構造'!N$51</f>
        <v>0</v>
      </c>
      <c r="L43" s="138"/>
      <c r="M43" s="138"/>
      <c r="N43" s="138">
        <f>'実質公債費比率（分子）の構造'!O$51</f>
        <v>1</v>
      </c>
      <c r="O43" s="138"/>
      <c r="P43" s="138"/>
    </row>
    <row r="44" spans="1:16" x14ac:dyDescent="0.15">
      <c r="A44" s="138" t="s">
        <v>54</v>
      </c>
      <c r="B44" s="138">
        <f>'実質公債費比率（分子）の構造'!K$50</f>
        <v>2</v>
      </c>
      <c r="C44" s="138"/>
      <c r="D44" s="138"/>
      <c r="E44" s="138">
        <f>'実質公債費比率（分子）の構造'!L$50</f>
        <v>2</v>
      </c>
      <c r="F44" s="138"/>
      <c r="G44" s="138"/>
      <c r="H44" s="138">
        <f>'実質公債費比率（分子）の構造'!M$50</f>
        <v>2</v>
      </c>
      <c r="I44" s="138"/>
      <c r="J44" s="138"/>
      <c r="K44" s="138">
        <f>'実質公債費比率（分子）の構造'!N$50</f>
        <v>2</v>
      </c>
      <c r="L44" s="138"/>
      <c r="M44" s="138"/>
      <c r="N44" s="138">
        <f>'実質公債費比率（分子）の構造'!O$50</f>
        <v>2</v>
      </c>
      <c r="O44" s="138"/>
      <c r="P44" s="138"/>
    </row>
    <row r="45" spans="1:16" x14ac:dyDescent="0.15">
      <c r="A45" s="138" t="s">
        <v>55</v>
      </c>
      <c r="B45" s="138">
        <f>'実質公債費比率（分子）の構造'!K$49</f>
        <v>42</v>
      </c>
      <c r="C45" s="138"/>
      <c r="D45" s="138"/>
      <c r="E45" s="138">
        <f>'実質公債費比率（分子）の構造'!L$49</f>
        <v>42</v>
      </c>
      <c r="F45" s="138"/>
      <c r="G45" s="138"/>
      <c r="H45" s="138">
        <f>'実質公債費比率（分子）の構造'!M$49</f>
        <v>42</v>
      </c>
      <c r="I45" s="138"/>
      <c r="J45" s="138"/>
      <c r="K45" s="138">
        <f>'実質公債費比率（分子）の構造'!N$49</f>
        <v>42</v>
      </c>
      <c r="L45" s="138"/>
      <c r="M45" s="138"/>
      <c r="N45" s="138">
        <f>'実質公債費比率（分子）の構造'!O$49</f>
        <v>36</v>
      </c>
      <c r="O45" s="138"/>
      <c r="P45" s="138"/>
    </row>
    <row r="46" spans="1:16" x14ac:dyDescent="0.15">
      <c r="A46" s="138" t="s">
        <v>56</v>
      </c>
      <c r="B46" s="138">
        <f>'実質公債費比率（分子）の構造'!K$48</f>
        <v>50</v>
      </c>
      <c r="C46" s="138"/>
      <c r="D46" s="138"/>
      <c r="E46" s="138">
        <f>'実質公債費比率（分子）の構造'!L$48</f>
        <v>56</v>
      </c>
      <c r="F46" s="138"/>
      <c r="G46" s="138"/>
      <c r="H46" s="138">
        <f>'実質公債費比率（分子）の構造'!M$48</f>
        <v>56</v>
      </c>
      <c r="I46" s="138"/>
      <c r="J46" s="138"/>
      <c r="K46" s="138">
        <f>'実質公債費比率（分子）の構造'!N$48</f>
        <v>56</v>
      </c>
      <c r="L46" s="138"/>
      <c r="M46" s="138"/>
      <c r="N46" s="138">
        <f>'実質公債費比率（分子）の構造'!O$48</f>
        <v>58</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551</v>
      </c>
      <c r="C49" s="138"/>
      <c r="D49" s="138"/>
      <c r="E49" s="138">
        <f>'実質公債費比率（分子）の構造'!L$45</f>
        <v>537</v>
      </c>
      <c r="F49" s="138"/>
      <c r="G49" s="138"/>
      <c r="H49" s="138">
        <f>'実質公債費比率（分子）の構造'!M$45</f>
        <v>560</v>
      </c>
      <c r="I49" s="138"/>
      <c r="J49" s="138"/>
      <c r="K49" s="138">
        <f>'実質公債費比率（分子）の構造'!N$45</f>
        <v>571</v>
      </c>
      <c r="L49" s="138"/>
      <c r="M49" s="138"/>
      <c r="N49" s="138">
        <f>'実質公債費比率（分子）の構造'!O$45</f>
        <v>604</v>
      </c>
      <c r="O49" s="138"/>
      <c r="P49" s="138"/>
    </row>
    <row r="50" spans="1:16" x14ac:dyDescent="0.15">
      <c r="A50" s="138" t="s">
        <v>60</v>
      </c>
      <c r="B50" s="138" t="e">
        <f>NA()</f>
        <v>#N/A</v>
      </c>
      <c r="C50" s="138">
        <f>IF(ISNUMBER('実質公債費比率（分子）の構造'!K$53),'実質公債費比率（分子）の構造'!K$53,NA())</f>
        <v>166</v>
      </c>
      <c r="D50" s="138" t="e">
        <f>NA()</f>
        <v>#N/A</v>
      </c>
      <c r="E50" s="138" t="e">
        <f>NA()</f>
        <v>#N/A</v>
      </c>
      <c r="F50" s="138">
        <f>IF(ISNUMBER('実質公債費比率（分子）の構造'!L$53),'実質公債費比率（分子）の構造'!L$53,NA())</f>
        <v>168</v>
      </c>
      <c r="G50" s="138" t="e">
        <f>NA()</f>
        <v>#N/A</v>
      </c>
      <c r="H50" s="138" t="e">
        <f>NA()</f>
        <v>#N/A</v>
      </c>
      <c r="I50" s="138">
        <f>IF(ISNUMBER('実質公債費比率（分子）の構造'!M$53),'実質公債費比率（分子）の構造'!M$53,NA())</f>
        <v>175</v>
      </c>
      <c r="J50" s="138" t="e">
        <f>NA()</f>
        <v>#N/A</v>
      </c>
      <c r="K50" s="138" t="e">
        <f>NA()</f>
        <v>#N/A</v>
      </c>
      <c r="L50" s="138">
        <f>IF(ISNUMBER('実質公債費比率（分子）の構造'!N$53),'実質公債費比率（分子）の構造'!N$53,NA())</f>
        <v>186</v>
      </c>
      <c r="M50" s="138" t="e">
        <f>NA()</f>
        <v>#N/A</v>
      </c>
      <c r="N50" s="138" t="e">
        <f>NA()</f>
        <v>#N/A</v>
      </c>
      <c r="O50" s="138">
        <f>IF(ISNUMBER('実質公債費比率（分子）の構造'!O$53),'実質公債費比率（分子）の構造'!O$53,NA())</f>
        <v>187</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3938</v>
      </c>
      <c r="E56" s="137"/>
      <c r="F56" s="137"/>
      <c r="G56" s="137">
        <f>'将来負担比率（分子）の構造'!J$52</f>
        <v>4003</v>
      </c>
      <c r="H56" s="137"/>
      <c r="I56" s="137"/>
      <c r="J56" s="137">
        <f>'将来負担比率（分子）の構造'!K$52</f>
        <v>4448</v>
      </c>
      <c r="K56" s="137"/>
      <c r="L56" s="137"/>
      <c r="M56" s="137">
        <f>'将来負担比率（分子）の構造'!L$52</f>
        <v>4483</v>
      </c>
      <c r="N56" s="137"/>
      <c r="O56" s="137"/>
      <c r="P56" s="137">
        <f>'将来負担比率（分子）の構造'!M$52</f>
        <v>4409</v>
      </c>
    </row>
    <row r="57" spans="1:16" x14ac:dyDescent="0.15">
      <c r="A57" s="137" t="s">
        <v>36</v>
      </c>
      <c r="B57" s="137"/>
      <c r="C57" s="137"/>
      <c r="D57" s="137">
        <f>'将来負担比率（分子）の構造'!I$51</f>
        <v>534</v>
      </c>
      <c r="E57" s="137"/>
      <c r="F57" s="137"/>
      <c r="G57" s="137">
        <f>'将来負担比率（分子）の構造'!J$51</f>
        <v>490</v>
      </c>
      <c r="H57" s="137"/>
      <c r="I57" s="137"/>
      <c r="J57" s="137">
        <f>'将来負担比率（分子）の構造'!K$51</f>
        <v>438</v>
      </c>
      <c r="K57" s="137"/>
      <c r="L57" s="137"/>
      <c r="M57" s="137">
        <f>'将来負担比率（分子）の構造'!L$51</f>
        <v>381</v>
      </c>
      <c r="N57" s="137"/>
      <c r="O57" s="137"/>
      <c r="P57" s="137">
        <f>'将来負担比率（分子）の構造'!M$51</f>
        <v>332</v>
      </c>
    </row>
    <row r="58" spans="1:16" x14ac:dyDescent="0.15">
      <c r="A58" s="137" t="s">
        <v>35</v>
      </c>
      <c r="B58" s="137"/>
      <c r="C58" s="137"/>
      <c r="D58" s="137">
        <f>'将来負担比率（分子）の構造'!I$50</f>
        <v>2812</v>
      </c>
      <c r="E58" s="137"/>
      <c r="F58" s="137"/>
      <c r="G58" s="137">
        <f>'将来負担比率（分子）の構造'!J$50</f>
        <v>2730</v>
      </c>
      <c r="H58" s="137"/>
      <c r="I58" s="137"/>
      <c r="J58" s="137">
        <f>'将来負担比率（分子）の構造'!K$50</f>
        <v>2686</v>
      </c>
      <c r="K58" s="137"/>
      <c r="L58" s="137"/>
      <c r="M58" s="137">
        <f>'将来負担比率（分子）の構造'!L$50</f>
        <v>2621</v>
      </c>
      <c r="N58" s="137"/>
      <c r="O58" s="137"/>
      <c r="P58" s="137">
        <f>'将来負担比率（分子）の構造'!M$50</f>
        <v>2488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412</v>
      </c>
      <c r="C62" s="137"/>
      <c r="D62" s="137"/>
      <c r="E62" s="137">
        <f>'将来負担比率（分子）の構造'!J$45</f>
        <v>404</v>
      </c>
      <c r="F62" s="137"/>
      <c r="G62" s="137"/>
      <c r="H62" s="137">
        <f>'将来負担比率（分子）の構造'!K$45</f>
        <v>330</v>
      </c>
      <c r="I62" s="137"/>
      <c r="J62" s="137"/>
      <c r="K62" s="137">
        <f>'将来負担比率（分子）の構造'!L$45</f>
        <v>260</v>
      </c>
      <c r="L62" s="137"/>
      <c r="M62" s="137"/>
      <c r="N62" s="137">
        <f>'将来負担比率（分子）の構造'!M$45</f>
        <v>263</v>
      </c>
      <c r="O62" s="137"/>
      <c r="P62" s="137"/>
    </row>
    <row r="63" spans="1:16" x14ac:dyDescent="0.15">
      <c r="A63" s="137" t="s">
        <v>28</v>
      </c>
      <c r="B63" s="137">
        <f>'将来負担比率（分子）の構造'!I$44</f>
        <v>172</v>
      </c>
      <c r="C63" s="137"/>
      <c r="D63" s="137"/>
      <c r="E63" s="137">
        <f>'将来負担比率（分子）の構造'!J$44</f>
        <v>132</v>
      </c>
      <c r="F63" s="137"/>
      <c r="G63" s="137"/>
      <c r="H63" s="137">
        <f>'将来負担比率（分子）の構造'!K$44</f>
        <v>92</v>
      </c>
      <c r="I63" s="137"/>
      <c r="J63" s="137"/>
      <c r="K63" s="137">
        <f>'将来負担比率（分子）の構造'!L$44</f>
        <v>51</v>
      </c>
      <c r="L63" s="137"/>
      <c r="M63" s="137"/>
      <c r="N63" s="137">
        <f>'将来負担比率（分子）の構造'!M$44</f>
        <v>16</v>
      </c>
      <c r="O63" s="137"/>
      <c r="P63" s="137"/>
    </row>
    <row r="64" spans="1:16" x14ac:dyDescent="0.15">
      <c r="A64" s="137" t="s">
        <v>27</v>
      </c>
      <c r="B64" s="137">
        <f>'将来負担比率（分子）の構造'!I$43</f>
        <v>866</v>
      </c>
      <c r="C64" s="137"/>
      <c r="D64" s="137"/>
      <c r="E64" s="137">
        <f>'将来負担比率（分子）の構造'!J$43</f>
        <v>896</v>
      </c>
      <c r="F64" s="137"/>
      <c r="G64" s="137"/>
      <c r="H64" s="137">
        <f>'将来負担比率（分子）の構造'!K$43</f>
        <v>883</v>
      </c>
      <c r="I64" s="137"/>
      <c r="J64" s="137"/>
      <c r="K64" s="137">
        <f>'将来負担比率（分子）の構造'!L$43</f>
        <v>841</v>
      </c>
      <c r="L64" s="137"/>
      <c r="M64" s="137"/>
      <c r="N64" s="137">
        <f>'将来負担比率（分子）の構造'!M$43</f>
        <v>793</v>
      </c>
      <c r="O64" s="137"/>
      <c r="P64" s="137"/>
    </row>
    <row r="65" spans="1:16" x14ac:dyDescent="0.15">
      <c r="A65" s="137" t="s">
        <v>26</v>
      </c>
      <c r="B65" s="137">
        <f>'将来負担比率（分子）の構造'!I$42</f>
        <v>32</v>
      </c>
      <c r="C65" s="137"/>
      <c r="D65" s="137"/>
      <c r="E65" s="137">
        <f>'将来負担比率（分子）の構造'!J$42</f>
        <v>27</v>
      </c>
      <c r="F65" s="137"/>
      <c r="G65" s="137"/>
      <c r="H65" s="137">
        <f>'将来負担比率（分子）の構造'!K$42</f>
        <v>21</v>
      </c>
      <c r="I65" s="137"/>
      <c r="J65" s="137"/>
      <c r="K65" s="137">
        <f>'将来負担比率（分子）の構造'!L$42</f>
        <v>16</v>
      </c>
      <c r="L65" s="137"/>
      <c r="M65" s="137"/>
      <c r="N65" s="137">
        <f>'将来負担比率（分子）の構造'!M$42</f>
        <v>11</v>
      </c>
      <c r="O65" s="137"/>
      <c r="P65" s="137"/>
    </row>
    <row r="66" spans="1:16" x14ac:dyDescent="0.15">
      <c r="A66" s="137" t="s">
        <v>25</v>
      </c>
      <c r="B66" s="137">
        <f>'将来負担比率（分子）の構造'!I$41</f>
        <v>5040</v>
      </c>
      <c r="C66" s="137"/>
      <c r="D66" s="137"/>
      <c r="E66" s="137">
        <f>'将来負担比率（分子）の構造'!J$41</f>
        <v>5195</v>
      </c>
      <c r="F66" s="137"/>
      <c r="G66" s="137"/>
      <c r="H66" s="137">
        <f>'将来負担比率（分子）の構造'!K$41</f>
        <v>5815</v>
      </c>
      <c r="I66" s="137"/>
      <c r="J66" s="137"/>
      <c r="K66" s="137">
        <f>'将来負担比率（分子）の構造'!L$41</f>
        <v>5824</v>
      </c>
      <c r="L66" s="137"/>
      <c r="M66" s="137"/>
      <c r="N66" s="137">
        <f>'将来負担比率（分子）の構造'!M$41</f>
        <v>5719</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183752</v>
      </c>
      <c r="S5" s="615"/>
      <c r="T5" s="615"/>
      <c r="U5" s="615"/>
      <c r="V5" s="615"/>
      <c r="W5" s="615"/>
      <c r="X5" s="615"/>
      <c r="Y5" s="616"/>
      <c r="Z5" s="617">
        <v>4.4000000000000004</v>
      </c>
      <c r="AA5" s="617"/>
      <c r="AB5" s="617"/>
      <c r="AC5" s="617"/>
      <c r="AD5" s="618">
        <v>183752</v>
      </c>
      <c r="AE5" s="618"/>
      <c r="AF5" s="618"/>
      <c r="AG5" s="618"/>
      <c r="AH5" s="618"/>
      <c r="AI5" s="618"/>
      <c r="AJ5" s="618"/>
      <c r="AK5" s="618"/>
      <c r="AL5" s="619">
        <v>8.3000000000000007</v>
      </c>
      <c r="AM5" s="620"/>
      <c r="AN5" s="620"/>
      <c r="AO5" s="621"/>
      <c r="AP5" s="611" t="s">
        <v>211</v>
      </c>
      <c r="AQ5" s="612"/>
      <c r="AR5" s="612"/>
      <c r="AS5" s="612"/>
      <c r="AT5" s="612"/>
      <c r="AU5" s="612"/>
      <c r="AV5" s="612"/>
      <c r="AW5" s="612"/>
      <c r="AX5" s="612"/>
      <c r="AY5" s="612"/>
      <c r="AZ5" s="612"/>
      <c r="BA5" s="612"/>
      <c r="BB5" s="612"/>
      <c r="BC5" s="612"/>
      <c r="BD5" s="612"/>
      <c r="BE5" s="612"/>
      <c r="BF5" s="613"/>
      <c r="BG5" s="625">
        <v>183752</v>
      </c>
      <c r="BH5" s="626"/>
      <c r="BI5" s="626"/>
      <c r="BJ5" s="626"/>
      <c r="BK5" s="626"/>
      <c r="BL5" s="626"/>
      <c r="BM5" s="626"/>
      <c r="BN5" s="627"/>
      <c r="BO5" s="628">
        <v>100</v>
      </c>
      <c r="BP5" s="628"/>
      <c r="BQ5" s="628"/>
      <c r="BR5" s="628"/>
      <c r="BS5" s="629">
        <v>993</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58404</v>
      </c>
      <c r="S6" s="626"/>
      <c r="T6" s="626"/>
      <c r="U6" s="626"/>
      <c r="V6" s="626"/>
      <c r="W6" s="626"/>
      <c r="X6" s="626"/>
      <c r="Y6" s="627"/>
      <c r="Z6" s="628">
        <v>1.4</v>
      </c>
      <c r="AA6" s="628"/>
      <c r="AB6" s="628"/>
      <c r="AC6" s="628"/>
      <c r="AD6" s="629">
        <v>58404</v>
      </c>
      <c r="AE6" s="629"/>
      <c r="AF6" s="629"/>
      <c r="AG6" s="629"/>
      <c r="AH6" s="629"/>
      <c r="AI6" s="629"/>
      <c r="AJ6" s="629"/>
      <c r="AK6" s="629"/>
      <c r="AL6" s="630">
        <v>2.6</v>
      </c>
      <c r="AM6" s="631"/>
      <c r="AN6" s="631"/>
      <c r="AO6" s="632"/>
      <c r="AP6" s="622" t="s">
        <v>216</v>
      </c>
      <c r="AQ6" s="623"/>
      <c r="AR6" s="623"/>
      <c r="AS6" s="623"/>
      <c r="AT6" s="623"/>
      <c r="AU6" s="623"/>
      <c r="AV6" s="623"/>
      <c r="AW6" s="623"/>
      <c r="AX6" s="623"/>
      <c r="AY6" s="623"/>
      <c r="AZ6" s="623"/>
      <c r="BA6" s="623"/>
      <c r="BB6" s="623"/>
      <c r="BC6" s="623"/>
      <c r="BD6" s="623"/>
      <c r="BE6" s="623"/>
      <c r="BF6" s="624"/>
      <c r="BG6" s="625">
        <v>183752</v>
      </c>
      <c r="BH6" s="626"/>
      <c r="BI6" s="626"/>
      <c r="BJ6" s="626"/>
      <c r="BK6" s="626"/>
      <c r="BL6" s="626"/>
      <c r="BM6" s="626"/>
      <c r="BN6" s="627"/>
      <c r="BO6" s="628">
        <v>100</v>
      </c>
      <c r="BP6" s="628"/>
      <c r="BQ6" s="628"/>
      <c r="BR6" s="628"/>
      <c r="BS6" s="629">
        <v>993</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41624</v>
      </c>
      <c r="CS6" s="626"/>
      <c r="CT6" s="626"/>
      <c r="CU6" s="626"/>
      <c r="CV6" s="626"/>
      <c r="CW6" s="626"/>
      <c r="CX6" s="626"/>
      <c r="CY6" s="627"/>
      <c r="CZ6" s="628">
        <v>1</v>
      </c>
      <c r="DA6" s="628"/>
      <c r="DB6" s="628"/>
      <c r="DC6" s="628"/>
      <c r="DD6" s="634" t="s">
        <v>218</v>
      </c>
      <c r="DE6" s="626"/>
      <c r="DF6" s="626"/>
      <c r="DG6" s="626"/>
      <c r="DH6" s="626"/>
      <c r="DI6" s="626"/>
      <c r="DJ6" s="626"/>
      <c r="DK6" s="626"/>
      <c r="DL6" s="626"/>
      <c r="DM6" s="626"/>
      <c r="DN6" s="626"/>
      <c r="DO6" s="626"/>
      <c r="DP6" s="627"/>
      <c r="DQ6" s="634">
        <v>41624</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192</v>
      </c>
      <c r="S7" s="626"/>
      <c r="T7" s="626"/>
      <c r="U7" s="626"/>
      <c r="V7" s="626"/>
      <c r="W7" s="626"/>
      <c r="X7" s="626"/>
      <c r="Y7" s="627"/>
      <c r="Z7" s="628">
        <v>0</v>
      </c>
      <c r="AA7" s="628"/>
      <c r="AB7" s="628"/>
      <c r="AC7" s="628"/>
      <c r="AD7" s="629">
        <v>192</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85084</v>
      </c>
      <c r="BH7" s="626"/>
      <c r="BI7" s="626"/>
      <c r="BJ7" s="626"/>
      <c r="BK7" s="626"/>
      <c r="BL7" s="626"/>
      <c r="BM7" s="626"/>
      <c r="BN7" s="627"/>
      <c r="BO7" s="628">
        <v>46.3</v>
      </c>
      <c r="BP7" s="628"/>
      <c r="BQ7" s="628"/>
      <c r="BR7" s="628"/>
      <c r="BS7" s="629">
        <v>993</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556572</v>
      </c>
      <c r="CS7" s="626"/>
      <c r="CT7" s="626"/>
      <c r="CU7" s="626"/>
      <c r="CV7" s="626"/>
      <c r="CW7" s="626"/>
      <c r="CX7" s="626"/>
      <c r="CY7" s="627"/>
      <c r="CZ7" s="628">
        <v>14</v>
      </c>
      <c r="DA7" s="628"/>
      <c r="DB7" s="628"/>
      <c r="DC7" s="628"/>
      <c r="DD7" s="634">
        <v>57889</v>
      </c>
      <c r="DE7" s="626"/>
      <c r="DF7" s="626"/>
      <c r="DG7" s="626"/>
      <c r="DH7" s="626"/>
      <c r="DI7" s="626"/>
      <c r="DJ7" s="626"/>
      <c r="DK7" s="626"/>
      <c r="DL7" s="626"/>
      <c r="DM7" s="626"/>
      <c r="DN7" s="626"/>
      <c r="DO7" s="626"/>
      <c r="DP7" s="627"/>
      <c r="DQ7" s="634">
        <v>478174</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359</v>
      </c>
      <c r="S8" s="626"/>
      <c r="T8" s="626"/>
      <c r="U8" s="626"/>
      <c r="V8" s="626"/>
      <c r="W8" s="626"/>
      <c r="X8" s="626"/>
      <c r="Y8" s="627"/>
      <c r="Z8" s="628">
        <v>0</v>
      </c>
      <c r="AA8" s="628"/>
      <c r="AB8" s="628"/>
      <c r="AC8" s="628"/>
      <c r="AD8" s="629">
        <v>359</v>
      </c>
      <c r="AE8" s="629"/>
      <c r="AF8" s="629"/>
      <c r="AG8" s="629"/>
      <c r="AH8" s="629"/>
      <c r="AI8" s="629"/>
      <c r="AJ8" s="629"/>
      <c r="AK8" s="629"/>
      <c r="AL8" s="630">
        <v>0</v>
      </c>
      <c r="AM8" s="631"/>
      <c r="AN8" s="631"/>
      <c r="AO8" s="632"/>
      <c r="AP8" s="622" t="s">
        <v>223</v>
      </c>
      <c r="AQ8" s="623"/>
      <c r="AR8" s="623"/>
      <c r="AS8" s="623"/>
      <c r="AT8" s="623"/>
      <c r="AU8" s="623"/>
      <c r="AV8" s="623"/>
      <c r="AW8" s="623"/>
      <c r="AX8" s="623"/>
      <c r="AY8" s="623"/>
      <c r="AZ8" s="623"/>
      <c r="BA8" s="623"/>
      <c r="BB8" s="623"/>
      <c r="BC8" s="623"/>
      <c r="BD8" s="623"/>
      <c r="BE8" s="623"/>
      <c r="BF8" s="624"/>
      <c r="BG8" s="625">
        <v>2760</v>
      </c>
      <c r="BH8" s="626"/>
      <c r="BI8" s="626"/>
      <c r="BJ8" s="626"/>
      <c r="BK8" s="626"/>
      <c r="BL8" s="626"/>
      <c r="BM8" s="626"/>
      <c r="BN8" s="627"/>
      <c r="BO8" s="628">
        <v>1.5</v>
      </c>
      <c r="BP8" s="628"/>
      <c r="BQ8" s="628"/>
      <c r="BR8" s="628"/>
      <c r="BS8" s="634" t="s">
        <v>114</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398884</v>
      </c>
      <c r="CS8" s="626"/>
      <c r="CT8" s="626"/>
      <c r="CU8" s="626"/>
      <c r="CV8" s="626"/>
      <c r="CW8" s="626"/>
      <c r="CX8" s="626"/>
      <c r="CY8" s="627"/>
      <c r="CZ8" s="628">
        <v>10</v>
      </c>
      <c r="DA8" s="628"/>
      <c r="DB8" s="628"/>
      <c r="DC8" s="628"/>
      <c r="DD8" s="634">
        <v>23285</v>
      </c>
      <c r="DE8" s="626"/>
      <c r="DF8" s="626"/>
      <c r="DG8" s="626"/>
      <c r="DH8" s="626"/>
      <c r="DI8" s="626"/>
      <c r="DJ8" s="626"/>
      <c r="DK8" s="626"/>
      <c r="DL8" s="626"/>
      <c r="DM8" s="626"/>
      <c r="DN8" s="626"/>
      <c r="DO8" s="626"/>
      <c r="DP8" s="627"/>
      <c r="DQ8" s="634">
        <v>244485</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217</v>
      </c>
      <c r="S9" s="626"/>
      <c r="T9" s="626"/>
      <c r="U9" s="626"/>
      <c r="V9" s="626"/>
      <c r="W9" s="626"/>
      <c r="X9" s="626"/>
      <c r="Y9" s="627"/>
      <c r="Z9" s="628">
        <v>0</v>
      </c>
      <c r="AA9" s="628"/>
      <c r="AB9" s="628"/>
      <c r="AC9" s="628"/>
      <c r="AD9" s="629">
        <v>217</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70498</v>
      </c>
      <c r="BH9" s="626"/>
      <c r="BI9" s="626"/>
      <c r="BJ9" s="626"/>
      <c r="BK9" s="626"/>
      <c r="BL9" s="626"/>
      <c r="BM9" s="626"/>
      <c r="BN9" s="627"/>
      <c r="BO9" s="628">
        <v>38.4</v>
      </c>
      <c r="BP9" s="628"/>
      <c r="BQ9" s="628"/>
      <c r="BR9" s="628"/>
      <c r="BS9" s="634" t="s">
        <v>114</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318730</v>
      </c>
      <c r="CS9" s="626"/>
      <c r="CT9" s="626"/>
      <c r="CU9" s="626"/>
      <c r="CV9" s="626"/>
      <c r="CW9" s="626"/>
      <c r="CX9" s="626"/>
      <c r="CY9" s="627"/>
      <c r="CZ9" s="628">
        <v>8</v>
      </c>
      <c r="DA9" s="628"/>
      <c r="DB9" s="628"/>
      <c r="DC9" s="628"/>
      <c r="DD9" s="634">
        <v>49976</v>
      </c>
      <c r="DE9" s="626"/>
      <c r="DF9" s="626"/>
      <c r="DG9" s="626"/>
      <c r="DH9" s="626"/>
      <c r="DI9" s="626"/>
      <c r="DJ9" s="626"/>
      <c r="DK9" s="626"/>
      <c r="DL9" s="626"/>
      <c r="DM9" s="626"/>
      <c r="DN9" s="626"/>
      <c r="DO9" s="626"/>
      <c r="DP9" s="627"/>
      <c r="DQ9" s="634">
        <v>269452</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33313</v>
      </c>
      <c r="S10" s="626"/>
      <c r="T10" s="626"/>
      <c r="U10" s="626"/>
      <c r="V10" s="626"/>
      <c r="W10" s="626"/>
      <c r="X10" s="626"/>
      <c r="Y10" s="627"/>
      <c r="Z10" s="628">
        <v>0.8</v>
      </c>
      <c r="AA10" s="628"/>
      <c r="AB10" s="628"/>
      <c r="AC10" s="628"/>
      <c r="AD10" s="629">
        <v>33313</v>
      </c>
      <c r="AE10" s="629"/>
      <c r="AF10" s="629"/>
      <c r="AG10" s="629"/>
      <c r="AH10" s="629"/>
      <c r="AI10" s="629"/>
      <c r="AJ10" s="629"/>
      <c r="AK10" s="629"/>
      <c r="AL10" s="630">
        <v>1.5</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6811</v>
      </c>
      <c r="BH10" s="626"/>
      <c r="BI10" s="626"/>
      <c r="BJ10" s="626"/>
      <c r="BK10" s="626"/>
      <c r="BL10" s="626"/>
      <c r="BM10" s="626"/>
      <c r="BN10" s="627"/>
      <c r="BO10" s="628">
        <v>3.7</v>
      </c>
      <c r="BP10" s="628"/>
      <c r="BQ10" s="628"/>
      <c r="BR10" s="628"/>
      <c r="BS10" s="634" t="s">
        <v>114</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15295</v>
      </c>
      <c r="CS10" s="626"/>
      <c r="CT10" s="626"/>
      <c r="CU10" s="626"/>
      <c r="CV10" s="626"/>
      <c r="CW10" s="626"/>
      <c r="CX10" s="626"/>
      <c r="CY10" s="627"/>
      <c r="CZ10" s="628">
        <v>0.4</v>
      </c>
      <c r="DA10" s="628"/>
      <c r="DB10" s="628"/>
      <c r="DC10" s="628"/>
      <c r="DD10" s="634" t="s">
        <v>114</v>
      </c>
      <c r="DE10" s="626"/>
      <c r="DF10" s="626"/>
      <c r="DG10" s="626"/>
      <c r="DH10" s="626"/>
      <c r="DI10" s="626"/>
      <c r="DJ10" s="626"/>
      <c r="DK10" s="626"/>
      <c r="DL10" s="626"/>
      <c r="DM10" s="626"/>
      <c r="DN10" s="626"/>
      <c r="DO10" s="626"/>
      <c r="DP10" s="627"/>
      <c r="DQ10" s="634">
        <v>295</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t="s">
        <v>114</v>
      </c>
      <c r="S11" s="626"/>
      <c r="T11" s="626"/>
      <c r="U11" s="626"/>
      <c r="V11" s="626"/>
      <c r="W11" s="626"/>
      <c r="X11" s="626"/>
      <c r="Y11" s="627"/>
      <c r="Z11" s="628" t="s">
        <v>114</v>
      </c>
      <c r="AA11" s="628"/>
      <c r="AB11" s="628"/>
      <c r="AC11" s="628"/>
      <c r="AD11" s="629" t="s">
        <v>114</v>
      </c>
      <c r="AE11" s="629"/>
      <c r="AF11" s="629"/>
      <c r="AG11" s="629"/>
      <c r="AH11" s="629"/>
      <c r="AI11" s="629"/>
      <c r="AJ11" s="629"/>
      <c r="AK11" s="629"/>
      <c r="AL11" s="630" t="s">
        <v>114</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5015</v>
      </c>
      <c r="BH11" s="626"/>
      <c r="BI11" s="626"/>
      <c r="BJ11" s="626"/>
      <c r="BK11" s="626"/>
      <c r="BL11" s="626"/>
      <c r="BM11" s="626"/>
      <c r="BN11" s="627"/>
      <c r="BO11" s="628">
        <v>2.7</v>
      </c>
      <c r="BP11" s="628"/>
      <c r="BQ11" s="628"/>
      <c r="BR11" s="628"/>
      <c r="BS11" s="634">
        <v>993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597736</v>
      </c>
      <c r="CS11" s="626"/>
      <c r="CT11" s="626"/>
      <c r="CU11" s="626"/>
      <c r="CV11" s="626"/>
      <c r="CW11" s="626"/>
      <c r="CX11" s="626"/>
      <c r="CY11" s="627"/>
      <c r="CZ11" s="628">
        <v>15</v>
      </c>
      <c r="DA11" s="628"/>
      <c r="DB11" s="628"/>
      <c r="DC11" s="628"/>
      <c r="DD11" s="634">
        <v>213612</v>
      </c>
      <c r="DE11" s="626"/>
      <c r="DF11" s="626"/>
      <c r="DG11" s="626"/>
      <c r="DH11" s="626"/>
      <c r="DI11" s="626"/>
      <c r="DJ11" s="626"/>
      <c r="DK11" s="626"/>
      <c r="DL11" s="626"/>
      <c r="DM11" s="626"/>
      <c r="DN11" s="626"/>
      <c r="DO11" s="626"/>
      <c r="DP11" s="627"/>
      <c r="DQ11" s="634">
        <v>260512</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114</v>
      </c>
      <c r="S12" s="626"/>
      <c r="T12" s="626"/>
      <c r="U12" s="626"/>
      <c r="V12" s="626"/>
      <c r="W12" s="626"/>
      <c r="X12" s="626"/>
      <c r="Y12" s="627"/>
      <c r="Z12" s="628" t="s">
        <v>114</v>
      </c>
      <c r="AA12" s="628"/>
      <c r="AB12" s="628"/>
      <c r="AC12" s="628"/>
      <c r="AD12" s="629" t="s">
        <v>114</v>
      </c>
      <c r="AE12" s="629"/>
      <c r="AF12" s="629"/>
      <c r="AG12" s="629"/>
      <c r="AH12" s="629"/>
      <c r="AI12" s="629"/>
      <c r="AJ12" s="629"/>
      <c r="AK12" s="629"/>
      <c r="AL12" s="630" t="s">
        <v>114</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79381</v>
      </c>
      <c r="BH12" s="626"/>
      <c r="BI12" s="626"/>
      <c r="BJ12" s="626"/>
      <c r="BK12" s="626"/>
      <c r="BL12" s="626"/>
      <c r="BM12" s="626"/>
      <c r="BN12" s="627"/>
      <c r="BO12" s="628">
        <v>43.2</v>
      </c>
      <c r="BP12" s="628"/>
      <c r="BQ12" s="628"/>
      <c r="BR12" s="628"/>
      <c r="BS12" s="634" t="s">
        <v>114</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298363</v>
      </c>
      <c r="CS12" s="626"/>
      <c r="CT12" s="626"/>
      <c r="CU12" s="626"/>
      <c r="CV12" s="626"/>
      <c r="CW12" s="626"/>
      <c r="CX12" s="626"/>
      <c r="CY12" s="627"/>
      <c r="CZ12" s="628">
        <v>7.5</v>
      </c>
      <c r="DA12" s="628"/>
      <c r="DB12" s="628"/>
      <c r="DC12" s="628"/>
      <c r="DD12" s="634">
        <v>104054</v>
      </c>
      <c r="DE12" s="626"/>
      <c r="DF12" s="626"/>
      <c r="DG12" s="626"/>
      <c r="DH12" s="626"/>
      <c r="DI12" s="626"/>
      <c r="DJ12" s="626"/>
      <c r="DK12" s="626"/>
      <c r="DL12" s="626"/>
      <c r="DM12" s="626"/>
      <c r="DN12" s="626"/>
      <c r="DO12" s="626"/>
      <c r="DP12" s="627"/>
      <c r="DQ12" s="634">
        <v>244267</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10092</v>
      </c>
      <c r="S13" s="626"/>
      <c r="T13" s="626"/>
      <c r="U13" s="626"/>
      <c r="V13" s="626"/>
      <c r="W13" s="626"/>
      <c r="X13" s="626"/>
      <c r="Y13" s="627"/>
      <c r="Z13" s="628">
        <v>0.2</v>
      </c>
      <c r="AA13" s="628"/>
      <c r="AB13" s="628"/>
      <c r="AC13" s="628"/>
      <c r="AD13" s="629">
        <v>10092</v>
      </c>
      <c r="AE13" s="629"/>
      <c r="AF13" s="629"/>
      <c r="AG13" s="629"/>
      <c r="AH13" s="629"/>
      <c r="AI13" s="629"/>
      <c r="AJ13" s="629"/>
      <c r="AK13" s="629"/>
      <c r="AL13" s="630">
        <v>0.5</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72469</v>
      </c>
      <c r="BH13" s="626"/>
      <c r="BI13" s="626"/>
      <c r="BJ13" s="626"/>
      <c r="BK13" s="626"/>
      <c r="BL13" s="626"/>
      <c r="BM13" s="626"/>
      <c r="BN13" s="627"/>
      <c r="BO13" s="628">
        <v>39.4</v>
      </c>
      <c r="BP13" s="628"/>
      <c r="BQ13" s="628"/>
      <c r="BR13" s="628"/>
      <c r="BS13" s="634" t="s">
        <v>114</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585954</v>
      </c>
      <c r="CS13" s="626"/>
      <c r="CT13" s="626"/>
      <c r="CU13" s="626"/>
      <c r="CV13" s="626"/>
      <c r="CW13" s="626"/>
      <c r="CX13" s="626"/>
      <c r="CY13" s="627"/>
      <c r="CZ13" s="628">
        <v>14.7</v>
      </c>
      <c r="DA13" s="628"/>
      <c r="DB13" s="628"/>
      <c r="DC13" s="628"/>
      <c r="DD13" s="634">
        <v>432990</v>
      </c>
      <c r="DE13" s="626"/>
      <c r="DF13" s="626"/>
      <c r="DG13" s="626"/>
      <c r="DH13" s="626"/>
      <c r="DI13" s="626"/>
      <c r="DJ13" s="626"/>
      <c r="DK13" s="626"/>
      <c r="DL13" s="626"/>
      <c r="DM13" s="626"/>
      <c r="DN13" s="626"/>
      <c r="DO13" s="626"/>
      <c r="DP13" s="627"/>
      <c r="DQ13" s="634">
        <v>179794</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114</v>
      </c>
      <c r="S14" s="626"/>
      <c r="T14" s="626"/>
      <c r="U14" s="626"/>
      <c r="V14" s="626"/>
      <c r="W14" s="626"/>
      <c r="X14" s="626"/>
      <c r="Y14" s="627"/>
      <c r="Z14" s="628" t="s">
        <v>114</v>
      </c>
      <c r="AA14" s="628"/>
      <c r="AB14" s="628"/>
      <c r="AC14" s="628"/>
      <c r="AD14" s="629" t="s">
        <v>114</v>
      </c>
      <c r="AE14" s="629"/>
      <c r="AF14" s="629"/>
      <c r="AG14" s="629"/>
      <c r="AH14" s="629"/>
      <c r="AI14" s="629"/>
      <c r="AJ14" s="629"/>
      <c r="AK14" s="629"/>
      <c r="AL14" s="630" t="s">
        <v>114</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4146</v>
      </c>
      <c r="BH14" s="626"/>
      <c r="BI14" s="626"/>
      <c r="BJ14" s="626"/>
      <c r="BK14" s="626"/>
      <c r="BL14" s="626"/>
      <c r="BM14" s="626"/>
      <c r="BN14" s="627"/>
      <c r="BO14" s="628">
        <v>2.2999999999999998</v>
      </c>
      <c r="BP14" s="628"/>
      <c r="BQ14" s="628"/>
      <c r="BR14" s="628"/>
      <c r="BS14" s="634" t="s">
        <v>114</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149588</v>
      </c>
      <c r="CS14" s="626"/>
      <c r="CT14" s="626"/>
      <c r="CU14" s="626"/>
      <c r="CV14" s="626"/>
      <c r="CW14" s="626"/>
      <c r="CX14" s="626"/>
      <c r="CY14" s="627"/>
      <c r="CZ14" s="628">
        <v>3.8</v>
      </c>
      <c r="DA14" s="628"/>
      <c r="DB14" s="628"/>
      <c r="DC14" s="628"/>
      <c r="DD14" s="634" t="s">
        <v>114</v>
      </c>
      <c r="DE14" s="626"/>
      <c r="DF14" s="626"/>
      <c r="DG14" s="626"/>
      <c r="DH14" s="626"/>
      <c r="DI14" s="626"/>
      <c r="DJ14" s="626"/>
      <c r="DK14" s="626"/>
      <c r="DL14" s="626"/>
      <c r="DM14" s="626"/>
      <c r="DN14" s="626"/>
      <c r="DO14" s="626"/>
      <c r="DP14" s="627"/>
      <c r="DQ14" s="634">
        <v>149588</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192</v>
      </c>
      <c r="S15" s="626"/>
      <c r="T15" s="626"/>
      <c r="U15" s="626"/>
      <c r="V15" s="626"/>
      <c r="W15" s="626"/>
      <c r="X15" s="626"/>
      <c r="Y15" s="627"/>
      <c r="Z15" s="628">
        <v>0</v>
      </c>
      <c r="AA15" s="628"/>
      <c r="AB15" s="628"/>
      <c r="AC15" s="628"/>
      <c r="AD15" s="629">
        <v>192</v>
      </c>
      <c r="AE15" s="629"/>
      <c r="AF15" s="629"/>
      <c r="AG15" s="629"/>
      <c r="AH15" s="629"/>
      <c r="AI15" s="629"/>
      <c r="AJ15" s="629"/>
      <c r="AK15" s="629"/>
      <c r="AL15" s="630">
        <v>0</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15141</v>
      </c>
      <c r="BH15" s="626"/>
      <c r="BI15" s="626"/>
      <c r="BJ15" s="626"/>
      <c r="BK15" s="626"/>
      <c r="BL15" s="626"/>
      <c r="BM15" s="626"/>
      <c r="BN15" s="627"/>
      <c r="BO15" s="628">
        <v>8.1999999999999993</v>
      </c>
      <c r="BP15" s="628"/>
      <c r="BQ15" s="628"/>
      <c r="BR15" s="628"/>
      <c r="BS15" s="634" t="s">
        <v>114</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418757</v>
      </c>
      <c r="CS15" s="626"/>
      <c r="CT15" s="626"/>
      <c r="CU15" s="626"/>
      <c r="CV15" s="626"/>
      <c r="CW15" s="626"/>
      <c r="CX15" s="626"/>
      <c r="CY15" s="627"/>
      <c r="CZ15" s="628">
        <v>10.5</v>
      </c>
      <c r="DA15" s="628"/>
      <c r="DB15" s="628"/>
      <c r="DC15" s="628"/>
      <c r="DD15" s="634">
        <v>193062</v>
      </c>
      <c r="DE15" s="626"/>
      <c r="DF15" s="626"/>
      <c r="DG15" s="626"/>
      <c r="DH15" s="626"/>
      <c r="DI15" s="626"/>
      <c r="DJ15" s="626"/>
      <c r="DK15" s="626"/>
      <c r="DL15" s="626"/>
      <c r="DM15" s="626"/>
      <c r="DN15" s="626"/>
      <c r="DO15" s="626"/>
      <c r="DP15" s="627"/>
      <c r="DQ15" s="634">
        <v>289442</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2080913</v>
      </c>
      <c r="S16" s="626"/>
      <c r="T16" s="626"/>
      <c r="U16" s="626"/>
      <c r="V16" s="626"/>
      <c r="W16" s="626"/>
      <c r="X16" s="626"/>
      <c r="Y16" s="627"/>
      <c r="Z16" s="628">
        <v>50.2</v>
      </c>
      <c r="AA16" s="628"/>
      <c r="AB16" s="628"/>
      <c r="AC16" s="628"/>
      <c r="AD16" s="629">
        <v>1911150</v>
      </c>
      <c r="AE16" s="629"/>
      <c r="AF16" s="629"/>
      <c r="AG16" s="629"/>
      <c r="AH16" s="629"/>
      <c r="AI16" s="629"/>
      <c r="AJ16" s="629"/>
      <c r="AK16" s="629"/>
      <c r="AL16" s="630">
        <v>86.7</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114</v>
      </c>
      <c r="BH16" s="626"/>
      <c r="BI16" s="626"/>
      <c r="BJ16" s="626"/>
      <c r="BK16" s="626"/>
      <c r="BL16" s="626"/>
      <c r="BM16" s="626"/>
      <c r="BN16" s="627"/>
      <c r="BO16" s="628" t="s">
        <v>114</v>
      </c>
      <c r="BP16" s="628"/>
      <c r="BQ16" s="628"/>
      <c r="BR16" s="628"/>
      <c r="BS16" s="634" t="s">
        <v>114</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114</v>
      </c>
      <c r="CS16" s="626"/>
      <c r="CT16" s="626"/>
      <c r="CU16" s="626"/>
      <c r="CV16" s="626"/>
      <c r="CW16" s="626"/>
      <c r="CX16" s="626"/>
      <c r="CY16" s="627"/>
      <c r="CZ16" s="628" t="s">
        <v>114</v>
      </c>
      <c r="DA16" s="628"/>
      <c r="DB16" s="628"/>
      <c r="DC16" s="628"/>
      <c r="DD16" s="634" t="s">
        <v>114</v>
      </c>
      <c r="DE16" s="626"/>
      <c r="DF16" s="626"/>
      <c r="DG16" s="626"/>
      <c r="DH16" s="626"/>
      <c r="DI16" s="626"/>
      <c r="DJ16" s="626"/>
      <c r="DK16" s="626"/>
      <c r="DL16" s="626"/>
      <c r="DM16" s="626"/>
      <c r="DN16" s="626"/>
      <c r="DO16" s="626"/>
      <c r="DP16" s="627"/>
      <c r="DQ16" s="634" t="s">
        <v>114</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1911150</v>
      </c>
      <c r="S17" s="626"/>
      <c r="T17" s="626"/>
      <c r="U17" s="626"/>
      <c r="V17" s="626"/>
      <c r="W17" s="626"/>
      <c r="X17" s="626"/>
      <c r="Y17" s="627"/>
      <c r="Z17" s="628">
        <v>46.1</v>
      </c>
      <c r="AA17" s="628"/>
      <c r="AB17" s="628"/>
      <c r="AC17" s="628"/>
      <c r="AD17" s="629">
        <v>1911150</v>
      </c>
      <c r="AE17" s="629"/>
      <c r="AF17" s="629"/>
      <c r="AG17" s="629"/>
      <c r="AH17" s="629"/>
      <c r="AI17" s="629"/>
      <c r="AJ17" s="629"/>
      <c r="AK17" s="629"/>
      <c r="AL17" s="630">
        <v>86.7</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114</v>
      </c>
      <c r="BH17" s="626"/>
      <c r="BI17" s="626"/>
      <c r="BJ17" s="626"/>
      <c r="BK17" s="626"/>
      <c r="BL17" s="626"/>
      <c r="BM17" s="626"/>
      <c r="BN17" s="627"/>
      <c r="BO17" s="628" t="s">
        <v>114</v>
      </c>
      <c r="BP17" s="628"/>
      <c r="BQ17" s="628"/>
      <c r="BR17" s="628"/>
      <c r="BS17" s="634" t="s">
        <v>114</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605226</v>
      </c>
      <c r="CS17" s="626"/>
      <c r="CT17" s="626"/>
      <c r="CU17" s="626"/>
      <c r="CV17" s="626"/>
      <c r="CW17" s="626"/>
      <c r="CX17" s="626"/>
      <c r="CY17" s="627"/>
      <c r="CZ17" s="628">
        <v>15.2</v>
      </c>
      <c r="DA17" s="628"/>
      <c r="DB17" s="628"/>
      <c r="DC17" s="628"/>
      <c r="DD17" s="634" t="s">
        <v>114</v>
      </c>
      <c r="DE17" s="626"/>
      <c r="DF17" s="626"/>
      <c r="DG17" s="626"/>
      <c r="DH17" s="626"/>
      <c r="DI17" s="626"/>
      <c r="DJ17" s="626"/>
      <c r="DK17" s="626"/>
      <c r="DL17" s="626"/>
      <c r="DM17" s="626"/>
      <c r="DN17" s="626"/>
      <c r="DO17" s="626"/>
      <c r="DP17" s="627"/>
      <c r="DQ17" s="634">
        <v>541529</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169763</v>
      </c>
      <c r="S18" s="626"/>
      <c r="T18" s="626"/>
      <c r="U18" s="626"/>
      <c r="V18" s="626"/>
      <c r="W18" s="626"/>
      <c r="X18" s="626"/>
      <c r="Y18" s="627"/>
      <c r="Z18" s="628">
        <v>4.0999999999999996</v>
      </c>
      <c r="AA18" s="628"/>
      <c r="AB18" s="628"/>
      <c r="AC18" s="628"/>
      <c r="AD18" s="629" t="s">
        <v>114</v>
      </c>
      <c r="AE18" s="629"/>
      <c r="AF18" s="629"/>
      <c r="AG18" s="629"/>
      <c r="AH18" s="629"/>
      <c r="AI18" s="629"/>
      <c r="AJ18" s="629"/>
      <c r="AK18" s="629"/>
      <c r="AL18" s="630" t="s">
        <v>114</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114</v>
      </c>
      <c r="BH18" s="626"/>
      <c r="BI18" s="626"/>
      <c r="BJ18" s="626"/>
      <c r="BK18" s="626"/>
      <c r="BL18" s="626"/>
      <c r="BM18" s="626"/>
      <c r="BN18" s="627"/>
      <c r="BO18" s="628" t="s">
        <v>114</v>
      </c>
      <c r="BP18" s="628"/>
      <c r="BQ18" s="628"/>
      <c r="BR18" s="628"/>
      <c r="BS18" s="634" t="s">
        <v>114</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114</v>
      </c>
      <c r="CS18" s="626"/>
      <c r="CT18" s="626"/>
      <c r="CU18" s="626"/>
      <c r="CV18" s="626"/>
      <c r="CW18" s="626"/>
      <c r="CX18" s="626"/>
      <c r="CY18" s="627"/>
      <c r="CZ18" s="628" t="s">
        <v>114</v>
      </c>
      <c r="DA18" s="628"/>
      <c r="DB18" s="628"/>
      <c r="DC18" s="628"/>
      <c r="DD18" s="634" t="s">
        <v>114</v>
      </c>
      <c r="DE18" s="626"/>
      <c r="DF18" s="626"/>
      <c r="DG18" s="626"/>
      <c r="DH18" s="626"/>
      <c r="DI18" s="626"/>
      <c r="DJ18" s="626"/>
      <c r="DK18" s="626"/>
      <c r="DL18" s="626"/>
      <c r="DM18" s="626"/>
      <c r="DN18" s="626"/>
      <c r="DO18" s="626"/>
      <c r="DP18" s="627"/>
      <c r="DQ18" s="634" t="s">
        <v>114</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114</v>
      </c>
      <c r="S19" s="626"/>
      <c r="T19" s="626"/>
      <c r="U19" s="626"/>
      <c r="V19" s="626"/>
      <c r="W19" s="626"/>
      <c r="X19" s="626"/>
      <c r="Y19" s="627"/>
      <c r="Z19" s="628" t="s">
        <v>114</v>
      </c>
      <c r="AA19" s="628"/>
      <c r="AB19" s="628"/>
      <c r="AC19" s="628"/>
      <c r="AD19" s="629" t="s">
        <v>114</v>
      </c>
      <c r="AE19" s="629"/>
      <c r="AF19" s="629"/>
      <c r="AG19" s="629"/>
      <c r="AH19" s="629"/>
      <c r="AI19" s="629"/>
      <c r="AJ19" s="629"/>
      <c r="AK19" s="629"/>
      <c r="AL19" s="630" t="s">
        <v>114</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114</v>
      </c>
      <c r="BH19" s="626"/>
      <c r="BI19" s="626"/>
      <c r="BJ19" s="626"/>
      <c r="BK19" s="626"/>
      <c r="BL19" s="626"/>
      <c r="BM19" s="626"/>
      <c r="BN19" s="627"/>
      <c r="BO19" s="628" t="s">
        <v>114</v>
      </c>
      <c r="BP19" s="628"/>
      <c r="BQ19" s="628"/>
      <c r="BR19" s="628"/>
      <c r="BS19" s="634" t="s">
        <v>114</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114</v>
      </c>
      <c r="CS19" s="626"/>
      <c r="CT19" s="626"/>
      <c r="CU19" s="626"/>
      <c r="CV19" s="626"/>
      <c r="CW19" s="626"/>
      <c r="CX19" s="626"/>
      <c r="CY19" s="627"/>
      <c r="CZ19" s="628" t="s">
        <v>114</v>
      </c>
      <c r="DA19" s="628"/>
      <c r="DB19" s="628"/>
      <c r="DC19" s="628"/>
      <c r="DD19" s="634" t="s">
        <v>114</v>
      </c>
      <c r="DE19" s="626"/>
      <c r="DF19" s="626"/>
      <c r="DG19" s="626"/>
      <c r="DH19" s="626"/>
      <c r="DI19" s="626"/>
      <c r="DJ19" s="626"/>
      <c r="DK19" s="626"/>
      <c r="DL19" s="626"/>
      <c r="DM19" s="626"/>
      <c r="DN19" s="626"/>
      <c r="DO19" s="626"/>
      <c r="DP19" s="627"/>
      <c r="DQ19" s="634" t="s">
        <v>114</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2367434</v>
      </c>
      <c r="S20" s="626"/>
      <c r="T20" s="626"/>
      <c r="U20" s="626"/>
      <c r="V20" s="626"/>
      <c r="W20" s="626"/>
      <c r="X20" s="626"/>
      <c r="Y20" s="627"/>
      <c r="Z20" s="628">
        <v>57.2</v>
      </c>
      <c r="AA20" s="628"/>
      <c r="AB20" s="628"/>
      <c r="AC20" s="628"/>
      <c r="AD20" s="629">
        <v>2197671</v>
      </c>
      <c r="AE20" s="629"/>
      <c r="AF20" s="629"/>
      <c r="AG20" s="629"/>
      <c r="AH20" s="629"/>
      <c r="AI20" s="629"/>
      <c r="AJ20" s="629"/>
      <c r="AK20" s="629"/>
      <c r="AL20" s="630">
        <v>99.6</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114</v>
      </c>
      <c r="BH20" s="626"/>
      <c r="BI20" s="626"/>
      <c r="BJ20" s="626"/>
      <c r="BK20" s="626"/>
      <c r="BL20" s="626"/>
      <c r="BM20" s="626"/>
      <c r="BN20" s="627"/>
      <c r="BO20" s="628" t="s">
        <v>114</v>
      </c>
      <c r="BP20" s="628"/>
      <c r="BQ20" s="628"/>
      <c r="BR20" s="628"/>
      <c r="BS20" s="634" t="s">
        <v>114</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3986729</v>
      </c>
      <c r="CS20" s="626"/>
      <c r="CT20" s="626"/>
      <c r="CU20" s="626"/>
      <c r="CV20" s="626"/>
      <c r="CW20" s="626"/>
      <c r="CX20" s="626"/>
      <c r="CY20" s="627"/>
      <c r="CZ20" s="628">
        <v>100</v>
      </c>
      <c r="DA20" s="628"/>
      <c r="DB20" s="628"/>
      <c r="DC20" s="628"/>
      <c r="DD20" s="634">
        <v>1074868</v>
      </c>
      <c r="DE20" s="626"/>
      <c r="DF20" s="626"/>
      <c r="DG20" s="626"/>
      <c r="DH20" s="626"/>
      <c r="DI20" s="626"/>
      <c r="DJ20" s="626"/>
      <c r="DK20" s="626"/>
      <c r="DL20" s="626"/>
      <c r="DM20" s="626"/>
      <c r="DN20" s="626"/>
      <c r="DO20" s="626"/>
      <c r="DP20" s="627"/>
      <c r="DQ20" s="634">
        <v>2699162</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t="s">
        <v>114</v>
      </c>
      <c r="S21" s="626"/>
      <c r="T21" s="626"/>
      <c r="U21" s="626"/>
      <c r="V21" s="626"/>
      <c r="W21" s="626"/>
      <c r="X21" s="626"/>
      <c r="Y21" s="627"/>
      <c r="Z21" s="628" t="s">
        <v>114</v>
      </c>
      <c r="AA21" s="628"/>
      <c r="AB21" s="628"/>
      <c r="AC21" s="628"/>
      <c r="AD21" s="629" t="s">
        <v>114</v>
      </c>
      <c r="AE21" s="629"/>
      <c r="AF21" s="629"/>
      <c r="AG21" s="629"/>
      <c r="AH21" s="629"/>
      <c r="AI21" s="629"/>
      <c r="AJ21" s="629"/>
      <c r="AK21" s="629"/>
      <c r="AL21" s="630" t="s">
        <v>114</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114</v>
      </c>
      <c r="BH21" s="626"/>
      <c r="BI21" s="626"/>
      <c r="BJ21" s="626"/>
      <c r="BK21" s="626"/>
      <c r="BL21" s="626"/>
      <c r="BM21" s="626"/>
      <c r="BN21" s="627"/>
      <c r="BO21" s="628" t="s">
        <v>114</v>
      </c>
      <c r="BP21" s="628"/>
      <c r="BQ21" s="628"/>
      <c r="BR21" s="628"/>
      <c r="BS21" s="634" t="s">
        <v>114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2106</v>
      </c>
      <c r="S22" s="626"/>
      <c r="T22" s="626"/>
      <c r="U22" s="626"/>
      <c r="V22" s="626"/>
      <c r="W22" s="626"/>
      <c r="X22" s="626"/>
      <c r="Y22" s="627"/>
      <c r="Z22" s="628">
        <v>0.1</v>
      </c>
      <c r="AA22" s="628"/>
      <c r="AB22" s="628"/>
      <c r="AC22" s="628"/>
      <c r="AD22" s="629" t="s">
        <v>114</v>
      </c>
      <c r="AE22" s="629"/>
      <c r="AF22" s="629"/>
      <c r="AG22" s="629"/>
      <c r="AH22" s="629"/>
      <c r="AI22" s="629"/>
      <c r="AJ22" s="629"/>
      <c r="AK22" s="629"/>
      <c r="AL22" s="630" t="s">
        <v>114</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114</v>
      </c>
      <c r="BH22" s="626"/>
      <c r="BI22" s="626"/>
      <c r="BJ22" s="626"/>
      <c r="BK22" s="626"/>
      <c r="BL22" s="626"/>
      <c r="BM22" s="626"/>
      <c r="BN22" s="627"/>
      <c r="BO22" s="628" t="s">
        <v>114</v>
      </c>
      <c r="BP22" s="628"/>
      <c r="BQ22" s="628"/>
      <c r="BR22" s="628"/>
      <c r="BS22" s="634" t="s">
        <v>114</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66662</v>
      </c>
      <c r="S23" s="626"/>
      <c r="T23" s="626"/>
      <c r="U23" s="626"/>
      <c r="V23" s="626"/>
      <c r="W23" s="626"/>
      <c r="X23" s="626"/>
      <c r="Y23" s="627"/>
      <c r="Z23" s="628">
        <v>1.6</v>
      </c>
      <c r="AA23" s="628"/>
      <c r="AB23" s="628"/>
      <c r="AC23" s="628"/>
      <c r="AD23" s="629" t="s">
        <v>114</v>
      </c>
      <c r="AE23" s="629"/>
      <c r="AF23" s="629"/>
      <c r="AG23" s="629"/>
      <c r="AH23" s="629"/>
      <c r="AI23" s="629"/>
      <c r="AJ23" s="629"/>
      <c r="AK23" s="629"/>
      <c r="AL23" s="630" t="s">
        <v>114</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114</v>
      </c>
      <c r="BH23" s="626"/>
      <c r="BI23" s="626"/>
      <c r="BJ23" s="626"/>
      <c r="BK23" s="626"/>
      <c r="BL23" s="626"/>
      <c r="BM23" s="626"/>
      <c r="BN23" s="627"/>
      <c r="BO23" s="628" t="s">
        <v>114</v>
      </c>
      <c r="BP23" s="628"/>
      <c r="BQ23" s="628"/>
      <c r="BR23" s="628"/>
      <c r="BS23" s="634" t="s">
        <v>114</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986</v>
      </c>
      <c r="S24" s="626"/>
      <c r="T24" s="626"/>
      <c r="U24" s="626"/>
      <c r="V24" s="626"/>
      <c r="W24" s="626"/>
      <c r="X24" s="626"/>
      <c r="Y24" s="627"/>
      <c r="Z24" s="628">
        <v>0</v>
      </c>
      <c r="AA24" s="628"/>
      <c r="AB24" s="628"/>
      <c r="AC24" s="628"/>
      <c r="AD24" s="629" t="s">
        <v>114</v>
      </c>
      <c r="AE24" s="629"/>
      <c r="AF24" s="629"/>
      <c r="AG24" s="629"/>
      <c r="AH24" s="629"/>
      <c r="AI24" s="629"/>
      <c r="AJ24" s="629"/>
      <c r="AK24" s="629"/>
      <c r="AL24" s="630" t="s">
        <v>114</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114</v>
      </c>
      <c r="BH24" s="626"/>
      <c r="BI24" s="626"/>
      <c r="BJ24" s="626"/>
      <c r="BK24" s="626"/>
      <c r="BL24" s="626"/>
      <c r="BM24" s="626"/>
      <c r="BN24" s="627"/>
      <c r="BO24" s="628" t="s">
        <v>114</v>
      </c>
      <c r="BP24" s="628"/>
      <c r="BQ24" s="628"/>
      <c r="BR24" s="628"/>
      <c r="BS24" s="634" t="s">
        <v>114</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1128240</v>
      </c>
      <c r="CS24" s="615"/>
      <c r="CT24" s="615"/>
      <c r="CU24" s="615"/>
      <c r="CV24" s="615"/>
      <c r="CW24" s="615"/>
      <c r="CX24" s="615"/>
      <c r="CY24" s="616"/>
      <c r="CZ24" s="652">
        <v>28.3</v>
      </c>
      <c r="DA24" s="653"/>
      <c r="DB24" s="653"/>
      <c r="DC24" s="654"/>
      <c r="DD24" s="651">
        <v>1003272</v>
      </c>
      <c r="DE24" s="615"/>
      <c r="DF24" s="615"/>
      <c r="DG24" s="615"/>
      <c r="DH24" s="615"/>
      <c r="DI24" s="615"/>
      <c r="DJ24" s="615"/>
      <c r="DK24" s="616"/>
      <c r="DL24" s="651">
        <v>993322</v>
      </c>
      <c r="DM24" s="615"/>
      <c r="DN24" s="615"/>
      <c r="DO24" s="615"/>
      <c r="DP24" s="615"/>
      <c r="DQ24" s="615"/>
      <c r="DR24" s="615"/>
      <c r="DS24" s="615"/>
      <c r="DT24" s="615"/>
      <c r="DU24" s="615"/>
      <c r="DV24" s="616"/>
      <c r="DW24" s="619">
        <v>43.4</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396699</v>
      </c>
      <c r="S25" s="626"/>
      <c r="T25" s="626"/>
      <c r="U25" s="626"/>
      <c r="V25" s="626"/>
      <c r="W25" s="626"/>
      <c r="X25" s="626"/>
      <c r="Y25" s="627"/>
      <c r="Z25" s="628">
        <v>9.6</v>
      </c>
      <c r="AA25" s="628"/>
      <c r="AB25" s="628"/>
      <c r="AC25" s="628"/>
      <c r="AD25" s="629" t="s">
        <v>114</v>
      </c>
      <c r="AE25" s="629"/>
      <c r="AF25" s="629"/>
      <c r="AG25" s="629"/>
      <c r="AH25" s="629"/>
      <c r="AI25" s="629"/>
      <c r="AJ25" s="629"/>
      <c r="AK25" s="629"/>
      <c r="AL25" s="630" t="s">
        <v>114</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114</v>
      </c>
      <c r="BH25" s="626"/>
      <c r="BI25" s="626"/>
      <c r="BJ25" s="626"/>
      <c r="BK25" s="626"/>
      <c r="BL25" s="626"/>
      <c r="BM25" s="626"/>
      <c r="BN25" s="627"/>
      <c r="BO25" s="628" t="s">
        <v>114</v>
      </c>
      <c r="BP25" s="628"/>
      <c r="BQ25" s="628"/>
      <c r="BR25" s="628"/>
      <c r="BS25" s="634" t="s">
        <v>114</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477296</v>
      </c>
      <c r="CS25" s="657"/>
      <c r="CT25" s="657"/>
      <c r="CU25" s="657"/>
      <c r="CV25" s="657"/>
      <c r="CW25" s="657"/>
      <c r="CX25" s="657"/>
      <c r="CY25" s="658"/>
      <c r="CZ25" s="659">
        <v>12</v>
      </c>
      <c r="DA25" s="660"/>
      <c r="DB25" s="660"/>
      <c r="DC25" s="661"/>
      <c r="DD25" s="634">
        <v>448726</v>
      </c>
      <c r="DE25" s="657"/>
      <c r="DF25" s="657"/>
      <c r="DG25" s="657"/>
      <c r="DH25" s="657"/>
      <c r="DI25" s="657"/>
      <c r="DJ25" s="657"/>
      <c r="DK25" s="658"/>
      <c r="DL25" s="634">
        <v>438776</v>
      </c>
      <c r="DM25" s="657"/>
      <c r="DN25" s="657"/>
      <c r="DO25" s="657"/>
      <c r="DP25" s="657"/>
      <c r="DQ25" s="657"/>
      <c r="DR25" s="657"/>
      <c r="DS25" s="657"/>
      <c r="DT25" s="657"/>
      <c r="DU25" s="657"/>
      <c r="DV25" s="658"/>
      <c r="DW25" s="630">
        <v>19.2</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114</v>
      </c>
      <c r="S26" s="626"/>
      <c r="T26" s="626"/>
      <c r="U26" s="626"/>
      <c r="V26" s="626"/>
      <c r="W26" s="626"/>
      <c r="X26" s="626"/>
      <c r="Y26" s="627"/>
      <c r="Z26" s="628" t="s">
        <v>114</v>
      </c>
      <c r="AA26" s="628"/>
      <c r="AB26" s="628"/>
      <c r="AC26" s="628"/>
      <c r="AD26" s="629" t="s">
        <v>114</v>
      </c>
      <c r="AE26" s="629"/>
      <c r="AF26" s="629"/>
      <c r="AG26" s="629"/>
      <c r="AH26" s="629"/>
      <c r="AI26" s="629"/>
      <c r="AJ26" s="629"/>
      <c r="AK26" s="629"/>
      <c r="AL26" s="630" t="s">
        <v>114</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114</v>
      </c>
      <c r="BH26" s="626"/>
      <c r="BI26" s="626"/>
      <c r="BJ26" s="626"/>
      <c r="BK26" s="626"/>
      <c r="BL26" s="626"/>
      <c r="BM26" s="626"/>
      <c r="BN26" s="627"/>
      <c r="BO26" s="628" t="s">
        <v>114</v>
      </c>
      <c r="BP26" s="628"/>
      <c r="BQ26" s="628"/>
      <c r="BR26" s="628"/>
      <c r="BS26" s="634" t="s">
        <v>114</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297584</v>
      </c>
      <c r="CS26" s="626"/>
      <c r="CT26" s="626"/>
      <c r="CU26" s="626"/>
      <c r="CV26" s="626"/>
      <c r="CW26" s="626"/>
      <c r="CX26" s="626"/>
      <c r="CY26" s="627"/>
      <c r="CZ26" s="659">
        <v>7.5</v>
      </c>
      <c r="DA26" s="660"/>
      <c r="DB26" s="660"/>
      <c r="DC26" s="661"/>
      <c r="DD26" s="634">
        <v>269014</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156553</v>
      </c>
      <c r="S27" s="626"/>
      <c r="T27" s="626"/>
      <c r="U27" s="626"/>
      <c r="V27" s="626"/>
      <c r="W27" s="626"/>
      <c r="X27" s="626"/>
      <c r="Y27" s="627"/>
      <c r="Z27" s="628">
        <v>3.8</v>
      </c>
      <c r="AA27" s="628"/>
      <c r="AB27" s="628"/>
      <c r="AC27" s="628"/>
      <c r="AD27" s="629" t="s">
        <v>114</v>
      </c>
      <c r="AE27" s="629"/>
      <c r="AF27" s="629"/>
      <c r="AG27" s="629"/>
      <c r="AH27" s="629"/>
      <c r="AI27" s="629"/>
      <c r="AJ27" s="629"/>
      <c r="AK27" s="629"/>
      <c r="AL27" s="630" t="s">
        <v>114</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183752</v>
      </c>
      <c r="BH27" s="626"/>
      <c r="BI27" s="626"/>
      <c r="BJ27" s="626"/>
      <c r="BK27" s="626"/>
      <c r="BL27" s="626"/>
      <c r="BM27" s="626"/>
      <c r="BN27" s="627"/>
      <c r="BO27" s="628">
        <v>100</v>
      </c>
      <c r="BP27" s="628"/>
      <c r="BQ27" s="628"/>
      <c r="BR27" s="628"/>
      <c r="BS27" s="634">
        <v>993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45718</v>
      </c>
      <c r="CS27" s="657"/>
      <c r="CT27" s="657"/>
      <c r="CU27" s="657"/>
      <c r="CV27" s="657"/>
      <c r="CW27" s="657"/>
      <c r="CX27" s="657"/>
      <c r="CY27" s="658"/>
      <c r="CZ27" s="659">
        <v>1.1000000000000001</v>
      </c>
      <c r="DA27" s="660"/>
      <c r="DB27" s="660"/>
      <c r="DC27" s="661"/>
      <c r="DD27" s="634">
        <v>13017</v>
      </c>
      <c r="DE27" s="657"/>
      <c r="DF27" s="657"/>
      <c r="DG27" s="657"/>
      <c r="DH27" s="657"/>
      <c r="DI27" s="657"/>
      <c r="DJ27" s="657"/>
      <c r="DK27" s="658"/>
      <c r="DL27" s="634">
        <v>13017</v>
      </c>
      <c r="DM27" s="657"/>
      <c r="DN27" s="657"/>
      <c r="DO27" s="657"/>
      <c r="DP27" s="657"/>
      <c r="DQ27" s="657"/>
      <c r="DR27" s="657"/>
      <c r="DS27" s="657"/>
      <c r="DT27" s="657"/>
      <c r="DU27" s="657"/>
      <c r="DV27" s="658"/>
      <c r="DW27" s="630">
        <v>0.6</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65777</v>
      </c>
      <c r="S28" s="626"/>
      <c r="T28" s="626"/>
      <c r="U28" s="626"/>
      <c r="V28" s="626"/>
      <c r="W28" s="626"/>
      <c r="X28" s="626"/>
      <c r="Y28" s="627"/>
      <c r="Z28" s="628">
        <v>1.6</v>
      </c>
      <c r="AA28" s="628"/>
      <c r="AB28" s="628"/>
      <c r="AC28" s="628"/>
      <c r="AD28" s="629">
        <v>1820</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605226</v>
      </c>
      <c r="CS28" s="626"/>
      <c r="CT28" s="626"/>
      <c r="CU28" s="626"/>
      <c r="CV28" s="626"/>
      <c r="CW28" s="626"/>
      <c r="CX28" s="626"/>
      <c r="CY28" s="627"/>
      <c r="CZ28" s="659">
        <v>15.2</v>
      </c>
      <c r="DA28" s="660"/>
      <c r="DB28" s="660"/>
      <c r="DC28" s="661"/>
      <c r="DD28" s="634">
        <v>541529</v>
      </c>
      <c r="DE28" s="626"/>
      <c r="DF28" s="626"/>
      <c r="DG28" s="626"/>
      <c r="DH28" s="626"/>
      <c r="DI28" s="626"/>
      <c r="DJ28" s="626"/>
      <c r="DK28" s="627"/>
      <c r="DL28" s="634">
        <v>541529</v>
      </c>
      <c r="DM28" s="626"/>
      <c r="DN28" s="626"/>
      <c r="DO28" s="626"/>
      <c r="DP28" s="626"/>
      <c r="DQ28" s="626"/>
      <c r="DR28" s="626"/>
      <c r="DS28" s="626"/>
      <c r="DT28" s="626"/>
      <c r="DU28" s="626"/>
      <c r="DV28" s="627"/>
      <c r="DW28" s="630">
        <v>23.7</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6725</v>
      </c>
      <c r="S29" s="626"/>
      <c r="T29" s="626"/>
      <c r="U29" s="626"/>
      <c r="V29" s="626"/>
      <c r="W29" s="626"/>
      <c r="X29" s="626"/>
      <c r="Y29" s="627"/>
      <c r="Z29" s="628">
        <v>0.2</v>
      </c>
      <c r="AA29" s="628"/>
      <c r="AB29" s="628"/>
      <c r="AC29" s="628"/>
      <c r="AD29" s="629" t="s">
        <v>114</v>
      </c>
      <c r="AE29" s="629"/>
      <c r="AF29" s="629"/>
      <c r="AG29" s="629"/>
      <c r="AH29" s="629"/>
      <c r="AI29" s="629"/>
      <c r="AJ29" s="629"/>
      <c r="AK29" s="629"/>
      <c r="AL29" s="630" t="s">
        <v>114</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604334</v>
      </c>
      <c r="CS29" s="657"/>
      <c r="CT29" s="657"/>
      <c r="CU29" s="657"/>
      <c r="CV29" s="657"/>
      <c r="CW29" s="657"/>
      <c r="CX29" s="657"/>
      <c r="CY29" s="658"/>
      <c r="CZ29" s="659">
        <v>15.2</v>
      </c>
      <c r="DA29" s="660"/>
      <c r="DB29" s="660"/>
      <c r="DC29" s="661"/>
      <c r="DD29" s="634">
        <v>540637</v>
      </c>
      <c r="DE29" s="657"/>
      <c r="DF29" s="657"/>
      <c r="DG29" s="657"/>
      <c r="DH29" s="657"/>
      <c r="DI29" s="657"/>
      <c r="DJ29" s="657"/>
      <c r="DK29" s="658"/>
      <c r="DL29" s="634">
        <v>540637</v>
      </c>
      <c r="DM29" s="657"/>
      <c r="DN29" s="657"/>
      <c r="DO29" s="657"/>
      <c r="DP29" s="657"/>
      <c r="DQ29" s="657"/>
      <c r="DR29" s="657"/>
      <c r="DS29" s="657"/>
      <c r="DT29" s="657"/>
      <c r="DU29" s="657"/>
      <c r="DV29" s="658"/>
      <c r="DW29" s="630">
        <v>23.6</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201516</v>
      </c>
      <c r="S30" s="626"/>
      <c r="T30" s="626"/>
      <c r="U30" s="626"/>
      <c r="V30" s="626"/>
      <c r="W30" s="626"/>
      <c r="X30" s="626"/>
      <c r="Y30" s="627"/>
      <c r="Z30" s="628">
        <v>4.9000000000000004</v>
      </c>
      <c r="AA30" s="628"/>
      <c r="AB30" s="628"/>
      <c r="AC30" s="628"/>
      <c r="AD30" s="629" t="s">
        <v>114</v>
      </c>
      <c r="AE30" s="629"/>
      <c r="AF30" s="629"/>
      <c r="AG30" s="629"/>
      <c r="AH30" s="629"/>
      <c r="AI30" s="629"/>
      <c r="AJ30" s="629"/>
      <c r="AK30" s="629"/>
      <c r="AL30" s="630" t="s">
        <v>114</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99.6</v>
      </c>
      <c r="BH30" s="684"/>
      <c r="BI30" s="684"/>
      <c r="BJ30" s="684"/>
      <c r="BK30" s="684"/>
      <c r="BL30" s="684"/>
      <c r="BM30" s="620">
        <v>96.6</v>
      </c>
      <c r="BN30" s="684"/>
      <c r="BO30" s="684"/>
      <c r="BP30" s="684"/>
      <c r="BQ30" s="685"/>
      <c r="BR30" s="683">
        <v>99</v>
      </c>
      <c r="BS30" s="684"/>
      <c r="BT30" s="684"/>
      <c r="BU30" s="684"/>
      <c r="BV30" s="684"/>
      <c r="BW30" s="684"/>
      <c r="BX30" s="620">
        <v>95.4</v>
      </c>
      <c r="BY30" s="684"/>
      <c r="BZ30" s="684"/>
      <c r="CA30" s="684"/>
      <c r="CB30" s="685"/>
      <c r="CD30" s="688"/>
      <c r="CE30" s="689"/>
      <c r="CF30" s="639" t="s">
        <v>294</v>
      </c>
      <c r="CG30" s="640"/>
      <c r="CH30" s="640"/>
      <c r="CI30" s="640"/>
      <c r="CJ30" s="640"/>
      <c r="CK30" s="640"/>
      <c r="CL30" s="640"/>
      <c r="CM30" s="640"/>
      <c r="CN30" s="640"/>
      <c r="CO30" s="640"/>
      <c r="CP30" s="640"/>
      <c r="CQ30" s="641"/>
      <c r="CR30" s="625">
        <v>557049</v>
      </c>
      <c r="CS30" s="626"/>
      <c r="CT30" s="626"/>
      <c r="CU30" s="626"/>
      <c r="CV30" s="626"/>
      <c r="CW30" s="626"/>
      <c r="CX30" s="626"/>
      <c r="CY30" s="627"/>
      <c r="CZ30" s="659">
        <v>14</v>
      </c>
      <c r="DA30" s="660"/>
      <c r="DB30" s="660"/>
      <c r="DC30" s="661"/>
      <c r="DD30" s="634">
        <v>497222</v>
      </c>
      <c r="DE30" s="626"/>
      <c r="DF30" s="626"/>
      <c r="DG30" s="626"/>
      <c r="DH30" s="626"/>
      <c r="DI30" s="626"/>
      <c r="DJ30" s="626"/>
      <c r="DK30" s="627"/>
      <c r="DL30" s="634">
        <v>497222</v>
      </c>
      <c r="DM30" s="626"/>
      <c r="DN30" s="626"/>
      <c r="DO30" s="626"/>
      <c r="DP30" s="626"/>
      <c r="DQ30" s="626"/>
      <c r="DR30" s="626"/>
      <c r="DS30" s="626"/>
      <c r="DT30" s="626"/>
      <c r="DU30" s="626"/>
      <c r="DV30" s="627"/>
      <c r="DW30" s="630">
        <v>21.7</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142841</v>
      </c>
      <c r="S31" s="626"/>
      <c r="T31" s="626"/>
      <c r="U31" s="626"/>
      <c r="V31" s="626"/>
      <c r="W31" s="626"/>
      <c r="X31" s="626"/>
      <c r="Y31" s="627"/>
      <c r="Z31" s="628">
        <v>3.4</v>
      </c>
      <c r="AA31" s="628"/>
      <c r="AB31" s="628"/>
      <c r="AC31" s="628"/>
      <c r="AD31" s="629" t="s">
        <v>114</v>
      </c>
      <c r="AE31" s="629"/>
      <c r="AF31" s="629"/>
      <c r="AG31" s="629"/>
      <c r="AH31" s="629"/>
      <c r="AI31" s="629"/>
      <c r="AJ31" s="629"/>
      <c r="AK31" s="629"/>
      <c r="AL31" s="630" t="s">
        <v>114</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99.6</v>
      </c>
      <c r="BH31" s="657"/>
      <c r="BI31" s="657"/>
      <c r="BJ31" s="657"/>
      <c r="BK31" s="657"/>
      <c r="BL31" s="657"/>
      <c r="BM31" s="631">
        <v>96.8</v>
      </c>
      <c r="BN31" s="681"/>
      <c r="BO31" s="681"/>
      <c r="BP31" s="681"/>
      <c r="BQ31" s="682"/>
      <c r="BR31" s="680">
        <v>98.9</v>
      </c>
      <c r="BS31" s="657"/>
      <c r="BT31" s="657"/>
      <c r="BU31" s="657"/>
      <c r="BV31" s="657"/>
      <c r="BW31" s="657"/>
      <c r="BX31" s="631">
        <v>95.7</v>
      </c>
      <c r="BY31" s="681"/>
      <c r="BZ31" s="681"/>
      <c r="CA31" s="681"/>
      <c r="CB31" s="682"/>
      <c r="CD31" s="688"/>
      <c r="CE31" s="689"/>
      <c r="CF31" s="639" t="s">
        <v>298</v>
      </c>
      <c r="CG31" s="640"/>
      <c r="CH31" s="640"/>
      <c r="CI31" s="640"/>
      <c r="CJ31" s="640"/>
      <c r="CK31" s="640"/>
      <c r="CL31" s="640"/>
      <c r="CM31" s="640"/>
      <c r="CN31" s="640"/>
      <c r="CO31" s="640"/>
      <c r="CP31" s="640"/>
      <c r="CQ31" s="641"/>
      <c r="CR31" s="625">
        <v>47285</v>
      </c>
      <c r="CS31" s="657"/>
      <c r="CT31" s="657"/>
      <c r="CU31" s="657"/>
      <c r="CV31" s="657"/>
      <c r="CW31" s="657"/>
      <c r="CX31" s="657"/>
      <c r="CY31" s="658"/>
      <c r="CZ31" s="659">
        <v>1.2</v>
      </c>
      <c r="DA31" s="660"/>
      <c r="DB31" s="660"/>
      <c r="DC31" s="661"/>
      <c r="DD31" s="634">
        <v>43415</v>
      </c>
      <c r="DE31" s="657"/>
      <c r="DF31" s="657"/>
      <c r="DG31" s="657"/>
      <c r="DH31" s="657"/>
      <c r="DI31" s="657"/>
      <c r="DJ31" s="657"/>
      <c r="DK31" s="658"/>
      <c r="DL31" s="634">
        <v>43415</v>
      </c>
      <c r="DM31" s="657"/>
      <c r="DN31" s="657"/>
      <c r="DO31" s="657"/>
      <c r="DP31" s="657"/>
      <c r="DQ31" s="657"/>
      <c r="DR31" s="657"/>
      <c r="DS31" s="657"/>
      <c r="DT31" s="657"/>
      <c r="DU31" s="657"/>
      <c r="DV31" s="658"/>
      <c r="DW31" s="630">
        <v>1.9</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283447</v>
      </c>
      <c r="S32" s="626"/>
      <c r="T32" s="626"/>
      <c r="U32" s="626"/>
      <c r="V32" s="626"/>
      <c r="W32" s="626"/>
      <c r="X32" s="626"/>
      <c r="Y32" s="627"/>
      <c r="Z32" s="628">
        <v>6.8</v>
      </c>
      <c r="AA32" s="628"/>
      <c r="AB32" s="628"/>
      <c r="AC32" s="628"/>
      <c r="AD32" s="629">
        <v>6004</v>
      </c>
      <c r="AE32" s="629"/>
      <c r="AF32" s="629"/>
      <c r="AG32" s="629"/>
      <c r="AH32" s="629"/>
      <c r="AI32" s="629"/>
      <c r="AJ32" s="629"/>
      <c r="AK32" s="629"/>
      <c r="AL32" s="630">
        <v>0.3</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99.4</v>
      </c>
      <c r="BH32" s="693"/>
      <c r="BI32" s="693"/>
      <c r="BJ32" s="693"/>
      <c r="BK32" s="693"/>
      <c r="BL32" s="693"/>
      <c r="BM32" s="694">
        <v>95.3</v>
      </c>
      <c r="BN32" s="693"/>
      <c r="BO32" s="693"/>
      <c r="BP32" s="693"/>
      <c r="BQ32" s="695"/>
      <c r="BR32" s="692">
        <v>98.8</v>
      </c>
      <c r="BS32" s="693"/>
      <c r="BT32" s="693"/>
      <c r="BU32" s="693"/>
      <c r="BV32" s="693"/>
      <c r="BW32" s="693"/>
      <c r="BX32" s="694">
        <v>93.4</v>
      </c>
      <c r="BY32" s="693"/>
      <c r="BZ32" s="693"/>
      <c r="CA32" s="693"/>
      <c r="CB32" s="695"/>
      <c r="CD32" s="690"/>
      <c r="CE32" s="691"/>
      <c r="CF32" s="639" t="s">
        <v>301</v>
      </c>
      <c r="CG32" s="640"/>
      <c r="CH32" s="640"/>
      <c r="CI32" s="640"/>
      <c r="CJ32" s="640"/>
      <c r="CK32" s="640"/>
      <c r="CL32" s="640"/>
      <c r="CM32" s="640"/>
      <c r="CN32" s="640"/>
      <c r="CO32" s="640"/>
      <c r="CP32" s="640"/>
      <c r="CQ32" s="641"/>
      <c r="CR32" s="625">
        <v>892</v>
      </c>
      <c r="CS32" s="626"/>
      <c r="CT32" s="626"/>
      <c r="CU32" s="626"/>
      <c r="CV32" s="626"/>
      <c r="CW32" s="626"/>
      <c r="CX32" s="626"/>
      <c r="CY32" s="627"/>
      <c r="CZ32" s="659">
        <v>0</v>
      </c>
      <c r="DA32" s="660"/>
      <c r="DB32" s="660"/>
      <c r="DC32" s="661"/>
      <c r="DD32" s="634">
        <v>892</v>
      </c>
      <c r="DE32" s="626"/>
      <c r="DF32" s="626"/>
      <c r="DG32" s="626"/>
      <c r="DH32" s="626"/>
      <c r="DI32" s="626"/>
      <c r="DJ32" s="626"/>
      <c r="DK32" s="627"/>
      <c r="DL32" s="634">
        <v>892</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451405</v>
      </c>
      <c r="S33" s="626"/>
      <c r="T33" s="626"/>
      <c r="U33" s="626"/>
      <c r="V33" s="626"/>
      <c r="W33" s="626"/>
      <c r="X33" s="626"/>
      <c r="Y33" s="627"/>
      <c r="Z33" s="628">
        <v>10.9</v>
      </c>
      <c r="AA33" s="628"/>
      <c r="AB33" s="628"/>
      <c r="AC33" s="628"/>
      <c r="AD33" s="629" t="s">
        <v>114</v>
      </c>
      <c r="AE33" s="629"/>
      <c r="AF33" s="629"/>
      <c r="AG33" s="629"/>
      <c r="AH33" s="629"/>
      <c r="AI33" s="629"/>
      <c r="AJ33" s="629"/>
      <c r="AK33" s="629"/>
      <c r="AL33" s="630" t="s">
        <v>114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1783621</v>
      </c>
      <c r="CS33" s="657"/>
      <c r="CT33" s="657"/>
      <c r="CU33" s="657"/>
      <c r="CV33" s="657"/>
      <c r="CW33" s="657"/>
      <c r="CX33" s="657"/>
      <c r="CY33" s="658"/>
      <c r="CZ33" s="659">
        <v>44.7</v>
      </c>
      <c r="DA33" s="660"/>
      <c r="DB33" s="660"/>
      <c r="DC33" s="661"/>
      <c r="DD33" s="634">
        <v>1338888</v>
      </c>
      <c r="DE33" s="657"/>
      <c r="DF33" s="657"/>
      <c r="DG33" s="657"/>
      <c r="DH33" s="657"/>
      <c r="DI33" s="657"/>
      <c r="DJ33" s="657"/>
      <c r="DK33" s="658"/>
      <c r="DL33" s="634">
        <v>999730</v>
      </c>
      <c r="DM33" s="657"/>
      <c r="DN33" s="657"/>
      <c r="DO33" s="657"/>
      <c r="DP33" s="657"/>
      <c r="DQ33" s="657"/>
      <c r="DR33" s="657"/>
      <c r="DS33" s="657"/>
      <c r="DT33" s="657"/>
      <c r="DU33" s="657"/>
      <c r="DV33" s="658"/>
      <c r="DW33" s="630">
        <v>43.7</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114</v>
      </c>
      <c r="S34" s="626"/>
      <c r="T34" s="626"/>
      <c r="U34" s="626"/>
      <c r="V34" s="626"/>
      <c r="W34" s="626"/>
      <c r="X34" s="626"/>
      <c r="Y34" s="627"/>
      <c r="Z34" s="628" t="s">
        <v>114</v>
      </c>
      <c r="AA34" s="628"/>
      <c r="AB34" s="628"/>
      <c r="AC34" s="628"/>
      <c r="AD34" s="629" t="s">
        <v>114</v>
      </c>
      <c r="AE34" s="629"/>
      <c r="AF34" s="629"/>
      <c r="AG34" s="629"/>
      <c r="AH34" s="629"/>
      <c r="AI34" s="629"/>
      <c r="AJ34" s="629"/>
      <c r="AK34" s="629"/>
      <c r="AL34" s="630" t="s">
        <v>114</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653066</v>
      </c>
      <c r="CS34" s="626"/>
      <c r="CT34" s="626"/>
      <c r="CU34" s="626"/>
      <c r="CV34" s="626"/>
      <c r="CW34" s="626"/>
      <c r="CX34" s="626"/>
      <c r="CY34" s="627"/>
      <c r="CZ34" s="659">
        <v>16.399999999999999</v>
      </c>
      <c r="DA34" s="660"/>
      <c r="DB34" s="660"/>
      <c r="DC34" s="661"/>
      <c r="DD34" s="634">
        <v>520333</v>
      </c>
      <c r="DE34" s="626"/>
      <c r="DF34" s="626"/>
      <c r="DG34" s="626"/>
      <c r="DH34" s="626"/>
      <c r="DI34" s="626"/>
      <c r="DJ34" s="626"/>
      <c r="DK34" s="627"/>
      <c r="DL34" s="634">
        <v>442248</v>
      </c>
      <c r="DM34" s="626"/>
      <c r="DN34" s="626"/>
      <c r="DO34" s="626"/>
      <c r="DP34" s="626"/>
      <c r="DQ34" s="626"/>
      <c r="DR34" s="626"/>
      <c r="DS34" s="626"/>
      <c r="DT34" s="626"/>
      <c r="DU34" s="626"/>
      <c r="DV34" s="627"/>
      <c r="DW34" s="630">
        <v>19.3</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80905</v>
      </c>
      <c r="S35" s="626"/>
      <c r="T35" s="626"/>
      <c r="U35" s="626"/>
      <c r="V35" s="626"/>
      <c r="W35" s="626"/>
      <c r="X35" s="626"/>
      <c r="Y35" s="627"/>
      <c r="Z35" s="628">
        <v>2</v>
      </c>
      <c r="AA35" s="628"/>
      <c r="AB35" s="628"/>
      <c r="AC35" s="628"/>
      <c r="AD35" s="629" t="s">
        <v>114</v>
      </c>
      <c r="AE35" s="629"/>
      <c r="AF35" s="629"/>
      <c r="AG35" s="629"/>
      <c r="AH35" s="629"/>
      <c r="AI35" s="629"/>
      <c r="AJ35" s="629"/>
      <c r="AK35" s="629"/>
      <c r="AL35" s="630" t="s">
        <v>114</v>
      </c>
      <c r="AM35" s="631"/>
      <c r="AN35" s="631"/>
      <c r="AO35" s="632"/>
      <c r="AP35" s="188"/>
      <c r="AQ35" s="636" t="s">
        <v>309</v>
      </c>
      <c r="AR35" s="637"/>
      <c r="AS35" s="637"/>
      <c r="AT35" s="637"/>
      <c r="AU35" s="637"/>
      <c r="AV35" s="637"/>
      <c r="AW35" s="637"/>
      <c r="AX35" s="637"/>
      <c r="AY35" s="638"/>
      <c r="AZ35" s="614">
        <v>264236</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t="s">
        <v>218</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82090</v>
      </c>
      <c r="CS35" s="657"/>
      <c r="CT35" s="657"/>
      <c r="CU35" s="657"/>
      <c r="CV35" s="657"/>
      <c r="CW35" s="657"/>
      <c r="CX35" s="657"/>
      <c r="CY35" s="658"/>
      <c r="CZ35" s="659">
        <v>2.1</v>
      </c>
      <c r="DA35" s="660"/>
      <c r="DB35" s="660"/>
      <c r="DC35" s="661"/>
      <c r="DD35" s="634">
        <v>79531</v>
      </c>
      <c r="DE35" s="657"/>
      <c r="DF35" s="657"/>
      <c r="DG35" s="657"/>
      <c r="DH35" s="657"/>
      <c r="DI35" s="657"/>
      <c r="DJ35" s="657"/>
      <c r="DK35" s="658"/>
      <c r="DL35" s="634">
        <v>58211</v>
      </c>
      <c r="DM35" s="657"/>
      <c r="DN35" s="657"/>
      <c r="DO35" s="657"/>
      <c r="DP35" s="657"/>
      <c r="DQ35" s="657"/>
      <c r="DR35" s="657"/>
      <c r="DS35" s="657"/>
      <c r="DT35" s="657"/>
      <c r="DU35" s="657"/>
      <c r="DV35" s="658"/>
      <c r="DW35" s="630">
        <v>2.5</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4142151</v>
      </c>
      <c r="S36" s="698"/>
      <c r="T36" s="698"/>
      <c r="U36" s="698"/>
      <c r="V36" s="698"/>
      <c r="W36" s="698"/>
      <c r="X36" s="698"/>
      <c r="Y36" s="699"/>
      <c r="Z36" s="700">
        <v>100</v>
      </c>
      <c r="AA36" s="700"/>
      <c r="AB36" s="700"/>
      <c r="AC36" s="700"/>
      <c r="AD36" s="701">
        <v>2205495</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70906</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-3072</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548514</v>
      </c>
      <c r="CS36" s="626"/>
      <c r="CT36" s="626"/>
      <c r="CU36" s="626"/>
      <c r="CV36" s="626"/>
      <c r="CW36" s="626"/>
      <c r="CX36" s="626"/>
      <c r="CY36" s="627"/>
      <c r="CZ36" s="659">
        <v>13.8</v>
      </c>
      <c r="DA36" s="660"/>
      <c r="DB36" s="660"/>
      <c r="DC36" s="661"/>
      <c r="DD36" s="634">
        <v>424532</v>
      </c>
      <c r="DE36" s="626"/>
      <c r="DF36" s="626"/>
      <c r="DG36" s="626"/>
      <c r="DH36" s="626"/>
      <c r="DI36" s="626"/>
      <c r="DJ36" s="626"/>
      <c r="DK36" s="627"/>
      <c r="DL36" s="634">
        <v>324157</v>
      </c>
      <c r="DM36" s="626"/>
      <c r="DN36" s="626"/>
      <c r="DO36" s="626"/>
      <c r="DP36" s="626"/>
      <c r="DQ36" s="626"/>
      <c r="DR36" s="626"/>
      <c r="DS36" s="626"/>
      <c r="DT36" s="626"/>
      <c r="DU36" s="626"/>
      <c r="DV36" s="627"/>
      <c r="DW36" s="630">
        <v>14.2</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67851</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239</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235938</v>
      </c>
      <c r="CS37" s="657"/>
      <c r="CT37" s="657"/>
      <c r="CU37" s="657"/>
      <c r="CV37" s="657"/>
      <c r="CW37" s="657"/>
      <c r="CX37" s="657"/>
      <c r="CY37" s="658"/>
      <c r="CZ37" s="659">
        <v>5.9</v>
      </c>
      <c r="DA37" s="660"/>
      <c r="DB37" s="660"/>
      <c r="DC37" s="661"/>
      <c r="DD37" s="634">
        <v>233938</v>
      </c>
      <c r="DE37" s="657"/>
      <c r="DF37" s="657"/>
      <c r="DG37" s="657"/>
      <c r="DH37" s="657"/>
      <c r="DI37" s="657"/>
      <c r="DJ37" s="657"/>
      <c r="DK37" s="658"/>
      <c r="DL37" s="634">
        <v>221873</v>
      </c>
      <c r="DM37" s="657"/>
      <c r="DN37" s="657"/>
      <c r="DO37" s="657"/>
      <c r="DP37" s="657"/>
      <c r="DQ37" s="657"/>
      <c r="DR37" s="657"/>
      <c r="DS37" s="657"/>
      <c r="DT37" s="657"/>
      <c r="DU37" s="657"/>
      <c r="DV37" s="658"/>
      <c r="DW37" s="630">
        <v>9.6999999999999993</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416</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264236</v>
      </c>
      <c r="CS38" s="626"/>
      <c r="CT38" s="626"/>
      <c r="CU38" s="626"/>
      <c r="CV38" s="626"/>
      <c r="CW38" s="626"/>
      <c r="CX38" s="626"/>
      <c r="CY38" s="627"/>
      <c r="CZ38" s="659">
        <v>6.6</v>
      </c>
      <c r="DA38" s="660"/>
      <c r="DB38" s="660"/>
      <c r="DC38" s="661"/>
      <c r="DD38" s="634">
        <v>250481</v>
      </c>
      <c r="DE38" s="626"/>
      <c r="DF38" s="626"/>
      <c r="DG38" s="626"/>
      <c r="DH38" s="626"/>
      <c r="DI38" s="626"/>
      <c r="DJ38" s="626"/>
      <c r="DK38" s="627"/>
      <c r="DL38" s="634">
        <v>175114</v>
      </c>
      <c r="DM38" s="626"/>
      <c r="DN38" s="626"/>
      <c r="DO38" s="626"/>
      <c r="DP38" s="626"/>
      <c r="DQ38" s="626"/>
      <c r="DR38" s="626"/>
      <c r="DS38" s="626"/>
      <c r="DT38" s="626"/>
      <c r="DU38" s="626"/>
      <c r="DV38" s="627"/>
      <c r="DW38" s="630">
        <v>7.7</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88</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68099</v>
      </c>
      <c r="CS39" s="657"/>
      <c r="CT39" s="657"/>
      <c r="CU39" s="657"/>
      <c r="CV39" s="657"/>
      <c r="CW39" s="657"/>
      <c r="CX39" s="657"/>
      <c r="CY39" s="658"/>
      <c r="CZ39" s="659">
        <v>1.7</v>
      </c>
      <c r="DA39" s="660"/>
      <c r="DB39" s="660"/>
      <c r="DC39" s="661"/>
      <c r="DD39" s="634">
        <v>61403</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34584</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188</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167616</v>
      </c>
      <c r="CS40" s="626"/>
      <c r="CT40" s="626"/>
      <c r="CU40" s="626"/>
      <c r="CV40" s="626"/>
      <c r="CW40" s="626"/>
      <c r="CX40" s="626"/>
      <c r="CY40" s="627"/>
      <c r="CZ40" s="659">
        <v>4.2</v>
      </c>
      <c r="DA40" s="660"/>
      <c r="DB40" s="660"/>
      <c r="DC40" s="661"/>
      <c r="DD40" s="634">
        <v>2608</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90895</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411</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1074868</v>
      </c>
      <c r="CS42" s="626"/>
      <c r="CT42" s="626"/>
      <c r="CU42" s="626"/>
      <c r="CV42" s="626"/>
      <c r="CW42" s="626"/>
      <c r="CX42" s="626"/>
      <c r="CY42" s="627"/>
      <c r="CZ42" s="659">
        <v>27</v>
      </c>
      <c r="DA42" s="708"/>
      <c r="DB42" s="708"/>
      <c r="DC42" s="709"/>
      <c r="DD42" s="634">
        <v>357002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25952</v>
      </c>
      <c r="CS43" s="657"/>
      <c r="CT43" s="657"/>
      <c r="CU43" s="657"/>
      <c r="CV43" s="657"/>
      <c r="CW43" s="657"/>
      <c r="CX43" s="657"/>
      <c r="CY43" s="658"/>
      <c r="CZ43" s="659">
        <v>0.7</v>
      </c>
      <c r="DA43" s="660"/>
      <c r="DB43" s="660"/>
      <c r="DC43" s="661"/>
      <c r="DD43" s="634">
        <v>25952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1074868</v>
      </c>
      <c r="CS44" s="626"/>
      <c r="CT44" s="626"/>
      <c r="CU44" s="626"/>
      <c r="CV44" s="626"/>
      <c r="CW44" s="626"/>
      <c r="CX44" s="626"/>
      <c r="CY44" s="627"/>
      <c r="CZ44" s="659">
        <v>27</v>
      </c>
      <c r="DA44" s="708"/>
      <c r="DB44" s="708"/>
      <c r="DC44" s="709"/>
      <c r="DD44" s="634">
        <v>357002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631094</v>
      </c>
      <c r="CS45" s="657"/>
      <c r="CT45" s="657"/>
      <c r="CU45" s="657"/>
      <c r="CV45" s="657"/>
      <c r="CW45" s="657"/>
      <c r="CX45" s="657"/>
      <c r="CY45" s="658"/>
      <c r="CZ45" s="659">
        <v>15.8</v>
      </c>
      <c r="DA45" s="660"/>
      <c r="DB45" s="660"/>
      <c r="DC45" s="661"/>
      <c r="DD45" s="634">
        <v>83384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401161</v>
      </c>
      <c r="CS46" s="626"/>
      <c r="CT46" s="626"/>
      <c r="CU46" s="626"/>
      <c r="CV46" s="626"/>
      <c r="CW46" s="626"/>
      <c r="CX46" s="626"/>
      <c r="CY46" s="627"/>
      <c r="CZ46" s="659">
        <v>10.1</v>
      </c>
      <c r="DA46" s="708"/>
      <c r="DB46" s="708"/>
      <c r="DC46" s="709"/>
      <c r="DD46" s="634">
        <v>256205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t="s">
        <v>114</v>
      </c>
      <c r="CS47" s="657"/>
      <c r="CT47" s="657"/>
      <c r="CU47" s="657"/>
      <c r="CV47" s="657"/>
      <c r="CW47" s="657"/>
      <c r="CX47" s="657"/>
      <c r="CY47" s="658"/>
      <c r="CZ47" s="659" t="s">
        <v>114</v>
      </c>
      <c r="DA47" s="660"/>
      <c r="DB47" s="660"/>
      <c r="DC47" s="661"/>
      <c r="DD47" s="634" t="s">
        <v>114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114</v>
      </c>
      <c r="CS48" s="626"/>
      <c r="CT48" s="626"/>
      <c r="CU48" s="626"/>
      <c r="CV48" s="626"/>
      <c r="CW48" s="626"/>
      <c r="CX48" s="626"/>
      <c r="CY48" s="627"/>
      <c r="CZ48" s="659" t="s">
        <v>114</v>
      </c>
      <c r="DA48" s="708"/>
      <c r="DB48" s="708"/>
      <c r="DC48" s="709"/>
      <c r="DD48" s="634" t="s">
        <v>114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3986729</v>
      </c>
      <c r="CS49" s="693"/>
      <c r="CT49" s="693"/>
      <c r="CU49" s="693"/>
      <c r="CV49" s="693"/>
      <c r="CW49" s="693"/>
      <c r="CX49" s="693"/>
      <c r="CY49" s="720"/>
      <c r="CZ49" s="721">
        <v>100</v>
      </c>
      <c r="DA49" s="722"/>
      <c r="DB49" s="722"/>
      <c r="DC49" s="723"/>
      <c r="DD49" s="724">
        <v>2699162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4142</v>
      </c>
      <c r="R7" s="755"/>
      <c r="S7" s="755"/>
      <c r="T7" s="755"/>
      <c r="U7" s="755"/>
      <c r="V7" s="755">
        <v>3987</v>
      </c>
      <c r="W7" s="755"/>
      <c r="X7" s="755"/>
      <c r="Y7" s="755"/>
      <c r="Z7" s="755"/>
      <c r="AA7" s="755">
        <v>155</v>
      </c>
      <c r="AB7" s="755"/>
      <c r="AC7" s="755"/>
      <c r="AD7" s="755"/>
      <c r="AE7" s="756"/>
      <c r="AF7" s="757">
        <v>141</v>
      </c>
      <c r="AG7" s="758"/>
      <c r="AH7" s="758"/>
      <c r="AI7" s="758"/>
      <c r="AJ7" s="759"/>
      <c r="AK7" s="794" t="s">
        <v>535</v>
      </c>
      <c r="AL7" s="795"/>
      <c r="AM7" s="795"/>
      <c r="AN7" s="795"/>
      <c r="AO7" s="795"/>
      <c r="AP7" s="795">
        <v>5719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540</v>
      </c>
      <c r="BT7" s="799"/>
      <c r="BU7" s="799"/>
      <c r="BV7" s="799"/>
      <c r="BW7" s="799"/>
      <c r="BX7" s="799"/>
      <c r="BY7" s="799"/>
      <c r="BZ7" s="799"/>
      <c r="CA7" s="799"/>
      <c r="CB7" s="799"/>
      <c r="CC7" s="799"/>
      <c r="CD7" s="799"/>
      <c r="CE7" s="799"/>
      <c r="CF7" s="799"/>
      <c r="CG7" s="800"/>
      <c r="CH7" s="791">
        <v>2</v>
      </c>
      <c r="CI7" s="792"/>
      <c r="CJ7" s="792"/>
      <c r="CK7" s="792"/>
      <c r="CL7" s="793"/>
      <c r="CM7" s="791">
        <v>50</v>
      </c>
      <c r="CN7" s="792"/>
      <c r="CO7" s="792"/>
      <c r="CP7" s="792"/>
      <c r="CQ7" s="793"/>
      <c r="CR7" s="791">
        <v>27</v>
      </c>
      <c r="CS7" s="792"/>
      <c r="CT7" s="792"/>
      <c r="CU7" s="792"/>
      <c r="CV7" s="793"/>
      <c r="CW7" s="791" t="s">
        <v>534</v>
      </c>
      <c r="CX7" s="792"/>
      <c r="CY7" s="792"/>
      <c r="CZ7" s="792"/>
      <c r="DA7" s="793"/>
      <c r="DB7" s="791" t="s">
        <v>534</v>
      </c>
      <c r="DC7" s="792"/>
      <c r="DD7" s="792"/>
      <c r="DE7" s="792"/>
      <c r="DF7" s="793"/>
      <c r="DG7" s="791" t="s">
        <v>534</v>
      </c>
      <c r="DH7" s="792"/>
      <c r="DI7" s="792"/>
      <c r="DJ7" s="792"/>
      <c r="DK7" s="793"/>
      <c r="DL7" s="791" t="s">
        <v>534</v>
      </c>
      <c r="DM7" s="792"/>
      <c r="DN7" s="792"/>
      <c r="DO7" s="792"/>
      <c r="DP7" s="793"/>
      <c r="DQ7" s="791" t="s">
        <v>534</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4142</v>
      </c>
      <c r="R23" s="814"/>
      <c r="S23" s="814"/>
      <c r="T23" s="814"/>
      <c r="U23" s="814"/>
      <c r="V23" s="814">
        <v>3987</v>
      </c>
      <c r="W23" s="814"/>
      <c r="X23" s="814"/>
      <c r="Y23" s="814"/>
      <c r="Z23" s="814"/>
      <c r="AA23" s="814">
        <v>155</v>
      </c>
      <c r="AB23" s="814"/>
      <c r="AC23" s="814"/>
      <c r="AD23" s="814"/>
      <c r="AE23" s="815"/>
      <c r="AF23" s="816">
        <v>141</v>
      </c>
      <c r="AG23" s="814"/>
      <c r="AH23" s="814"/>
      <c r="AI23" s="814"/>
      <c r="AJ23" s="817"/>
      <c r="AK23" s="818"/>
      <c r="AL23" s="819"/>
      <c r="AM23" s="819"/>
      <c r="AN23" s="819"/>
      <c r="AO23" s="819"/>
      <c r="AP23" s="814">
        <v>5719</v>
      </c>
      <c r="AQ23" s="814"/>
      <c r="AR23" s="814"/>
      <c r="AS23" s="814"/>
      <c r="AT23" s="814"/>
      <c r="AU23" s="820"/>
      <c r="AV23" s="820"/>
      <c r="AW23" s="820"/>
      <c r="AX23" s="820"/>
      <c r="AY23" s="821"/>
      <c r="AZ23" s="829" t="s">
        <v>114</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273</v>
      </c>
      <c r="R28" s="843"/>
      <c r="S28" s="843"/>
      <c r="T28" s="843"/>
      <c r="U28" s="843"/>
      <c r="V28" s="843">
        <v>273</v>
      </c>
      <c r="W28" s="843"/>
      <c r="X28" s="843"/>
      <c r="Y28" s="843"/>
      <c r="Z28" s="843"/>
      <c r="AA28" s="843" t="s">
        <v>536</v>
      </c>
      <c r="AB28" s="843"/>
      <c r="AC28" s="843"/>
      <c r="AD28" s="843"/>
      <c r="AE28" s="844"/>
      <c r="AF28" s="845" t="s">
        <v>114</v>
      </c>
      <c r="AG28" s="843"/>
      <c r="AH28" s="843"/>
      <c r="AI28" s="843"/>
      <c r="AJ28" s="846"/>
      <c r="AK28" s="847">
        <v>35</v>
      </c>
      <c r="AL28" s="838"/>
      <c r="AM28" s="838"/>
      <c r="AN28" s="838"/>
      <c r="AO28" s="838"/>
      <c r="AP28" s="838" t="s">
        <v>541</v>
      </c>
      <c r="AQ28" s="838"/>
      <c r="AR28" s="838"/>
      <c r="AS28" s="838"/>
      <c r="AT28" s="838"/>
      <c r="AU28" s="838" t="s">
        <v>541</v>
      </c>
      <c r="AV28" s="838"/>
      <c r="AW28" s="838"/>
      <c r="AX28" s="838"/>
      <c r="AY28" s="838"/>
      <c r="AZ28" s="839" t="s">
        <v>541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224</v>
      </c>
      <c r="R29" s="779"/>
      <c r="S29" s="779"/>
      <c r="T29" s="779"/>
      <c r="U29" s="779"/>
      <c r="V29" s="779">
        <v>224</v>
      </c>
      <c r="W29" s="779"/>
      <c r="X29" s="779"/>
      <c r="Y29" s="779"/>
      <c r="Z29" s="779"/>
      <c r="AA29" s="779" t="s">
        <v>536</v>
      </c>
      <c r="AB29" s="779"/>
      <c r="AC29" s="779"/>
      <c r="AD29" s="779"/>
      <c r="AE29" s="780"/>
      <c r="AF29" s="781" t="s">
        <v>114</v>
      </c>
      <c r="AG29" s="782"/>
      <c r="AH29" s="782"/>
      <c r="AI29" s="782"/>
      <c r="AJ29" s="783"/>
      <c r="AK29" s="850">
        <v>47</v>
      </c>
      <c r="AL29" s="851"/>
      <c r="AM29" s="851"/>
      <c r="AN29" s="851"/>
      <c r="AO29" s="851"/>
      <c r="AP29" s="851" t="s">
        <v>541</v>
      </c>
      <c r="AQ29" s="851"/>
      <c r="AR29" s="851"/>
      <c r="AS29" s="851"/>
      <c r="AT29" s="851"/>
      <c r="AU29" s="851" t="s">
        <v>541</v>
      </c>
      <c r="AV29" s="851"/>
      <c r="AW29" s="851"/>
      <c r="AX29" s="851"/>
      <c r="AY29" s="851"/>
      <c r="AZ29" s="852" t="s">
        <v>541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29</v>
      </c>
      <c r="R30" s="779"/>
      <c r="S30" s="779"/>
      <c r="T30" s="779"/>
      <c r="U30" s="779"/>
      <c r="V30" s="779">
        <v>29</v>
      </c>
      <c r="W30" s="779"/>
      <c r="X30" s="779"/>
      <c r="Y30" s="779"/>
      <c r="Z30" s="779"/>
      <c r="AA30" s="779">
        <v>0</v>
      </c>
      <c r="AB30" s="779"/>
      <c r="AC30" s="779"/>
      <c r="AD30" s="779"/>
      <c r="AE30" s="780"/>
      <c r="AF30" s="781">
        <v>0</v>
      </c>
      <c r="AG30" s="782"/>
      <c r="AH30" s="782"/>
      <c r="AI30" s="782"/>
      <c r="AJ30" s="783"/>
      <c r="AK30" s="850">
        <v>15</v>
      </c>
      <c r="AL30" s="851"/>
      <c r="AM30" s="851"/>
      <c r="AN30" s="851"/>
      <c r="AO30" s="851"/>
      <c r="AP30" s="851" t="s">
        <v>541</v>
      </c>
      <c r="AQ30" s="851"/>
      <c r="AR30" s="851"/>
      <c r="AS30" s="851"/>
      <c r="AT30" s="851"/>
      <c r="AU30" s="851" t="s">
        <v>541</v>
      </c>
      <c r="AV30" s="851"/>
      <c r="AW30" s="851"/>
      <c r="AX30" s="851"/>
      <c r="AY30" s="851"/>
      <c r="AZ30" s="852" t="s">
        <v>541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123</v>
      </c>
      <c r="R31" s="779"/>
      <c r="S31" s="779"/>
      <c r="T31" s="779"/>
      <c r="U31" s="779"/>
      <c r="V31" s="779">
        <v>123</v>
      </c>
      <c r="W31" s="779"/>
      <c r="X31" s="779"/>
      <c r="Y31" s="779"/>
      <c r="Z31" s="779"/>
      <c r="AA31" s="779">
        <v>0</v>
      </c>
      <c r="AB31" s="779"/>
      <c r="AC31" s="779"/>
      <c r="AD31" s="779"/>
      <c r="AE31" s="780"/>
      <c r="AF31" s="781">
        <v>0</v>
      </c>
      <c r="AG31" s="782"/>
      <c r="AH31" s="782"/>
      <c r="AI31" s="782"/>
      <c r="AJ31" s="783"/>
      <c r="AK31" s="850">
        <v>68</v>
      </c>
      <c r="AL31" s="851"/>
      <c r="AM31" s="851"/>
      <c r="AN31" s="851"/>
      <c r="AO31" s="851"/>
      <c r="AP31" s="851">
        <v>472</v>
      </c>
      <c r="AQ31" s="851"/>
      <c r="AR31" s="851"/>
      <c r="AS31" s="851"/>
      <c r="AT31" s="851"/>
      <c r="AU31" s="851">
        <v>416</v>
      </c>
      <c r="AV31" s="851"/>
      <c r="AW31" s="851"/>
      <c r="AX31" s="851"/>
      <c r="AY31" s="851"/>
      <c r="AZ31" s="852" t="s">
        <v>542</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93</v>
      </c>
      <c r="R32" s="779"/>
      <c r="S32" s="779"/>
      <c r="T32" s="779"/>
      <c r="U32" s="779"/>
      <c r="V32" s="779">
        <v>93</v>
      </c>
      <c r="W32" s="779"/>
      <c r="X32" s="779"/>
      <c r="Y32" s="779"/>
      <c r="Z32" s="779"/>
      <c r="AA32" s="779">
        <v>0</v>
      </c>
      <c r="AB32" s="779"/>
      <c r="AC32" s="779"/>
      <c r="AD32" s="779"/>
      <c r="AE32" s="780"/>
      <c r="AF32" s="781">
        <v>0</v>
      </c>
      <c r="AG32" s="782"/>
      <c r="AH32" s="782"/>
      <c r="AI32" s="782"/>
      <c r="AJ32" s="783"/>
      <c r="AK32" s="850">
        <v>72</v>
      </c>
      <c r="AL32" s="851"/>
      <c r="AM32" s="851"/>
      <c r="AN32" s="851"/>
      <c r="AO32" s="851"/>
      <c r="AP32" s="851">
        <v>377</v>
      </c>
      <c r="AQ32" s="851"/>
      <c r="AR32" s="851"/>
      <c r="AS32" s="851"/>
      <c r="AT32" s="851"/>
      <c r="AU32" s="851">
        <v>377</v>
      </c>
      <c r="AV32" s="851"/>
      <c r="AW32" s="851"/>
      <c r="AX32" s="851"/>
      <c r="AY32" s="851"/>
      <c r="AZ32" s="852" t="s">
        <v>541</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0</v>
      </c>
      <c r="AG63" s="862"/>
      <c r="AH63" s="862"/>
      <c r="AI63" s="862"/>
      <c r="AJ63" s="863"/>
      <c r="AK63" s="864"/>
      <c r="AL63" s="859"/>
      <c r="AM63" s="859"/>
      <c r="AN63" s="859"/>
      <c r="AO63" s="859"/>
      <c r="AP63" s="862">
        <v>849</v>
      </c>
      <c r="AQ63" s="862"/>
      <c r="AR63" s="862"/>
      <c r="AS63" s="862"/>
      <c r="AT63" s="862"/>
      <c r="AU63" s="862">
        <v>793</v>
      </c>
      <c r="AV63" s="862"/>
      <c r="AW63" s="862"/>
      <c r="AX63" s="862"/>
      <c r="AY63" s="862"/>
      <c r="AZ63" s="866"/>
      <c r="BA63" s="866"/>
      <c r="BB63" s="866"/>
      <c r="BC63" s="866"/>
      <c r="BD63" s="866"/>
      <c r="BE63" s="867"/>
      <c r="BF63" s="867"/>
      <c r="BG63" s="867"/>
      <c r="BH63" s="867"/>
      <c r="BI63" s="868"/>
      <c r="BJ63" s="869" t="s">
        <v>114</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391</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537</v>
      </c>
      <c r="C68" s="890"/>
      <c r="D68" s="890"/>
      <c r="E68" s="890"/>
      <c r="F68" s="890"/>
      <c r="G68" s="890"/>
      <c r="H68" s="890"/>
      <c r="I68" s="890"/>
      <c r="J68" s="890"/>
      <c r="K68" s="890"/>
      <c r="L68" s="890"/>
      <c r="M68" s="890"/>
      <c r="N68" s="890"/>
      <c r="O68" s="890"/>
      <c r="P68" s="891"/>
      <c r="Q68" s="892">
        <v>762</v>
      </c>
      <c r="R68" s="886"/>
      <c r="S68" s="886"/>
      <c r="T68" s="886"/>
      <c r="U68" s="886"/>
      <c r="V68" s="886">
        <v>744</v>
      </c>
      <c r="W68" s="886"/>
      <c r="X68" s="886"/>
      <c r="Y68" s="886"/>
      <c r="Z68" s="886"/>
      <c r="AA68" s="886">
        <v>18</v>
      </c>
      <c r="AB68" s="886"/>
      <c r="AC68" s="886"/>
      <c r="AD68" s="886"/>
      <c r="AE68" s="886"/>
      <c r="AF68" s="886">
        <v>18</v>
      </c>
      <c r="AG68" s="886"/>
      <c r="AH68" s="886"/>
      <c r="AI68" s="886"/>
      <c r="AJ68" s="886"/>
      <c r="AK68" s="886" t="s">
        <v>534</v>
      </c>
      <c r="AL68" s="886"/>
      <c r="AM68" s="886"/>
      <c r="AN68" s="886"/>
      <c r="AO68" s="886"/>
      <c r="AP68" s="886">
        <v>110</v>
      </c>
      <c r="AQ68" s="886"/>
      <c r="AR68" s="886"/>
      <c r="AS68" s="886"/>
      <c r="AT68" s="886"/>
      <c r="AU68" s="886">
        <v>16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538</v>
      </c>
      <c r="C69" s="894"/>
      <c r="D69" s="894"/>
      <c r="E69" s="894"/>
      <c r="F69" s="894"/>
      <c r="G69" s="894"/>
      <c r="H69" s="894"/>
      <c r="I69" s="894"/>
      <c r="J69" s="894"/>
      <c r="K69" s="894"/>
      <c r="L69" s="894"/>
      <c r="M69" s="894"/>
      <c r="N69" s="894"/>
      <c r="O69" s="894"/>
      <c r="P69" s="895"/>
      <c r="Q69" s="896">
        <v>1178</v>
      </c>
      <c r="R69" s="851"/>
      <c r="S69" s="851"/>
      <c r="T69" s="851"/>
      <c r="U69" s="851"/>
      <c r="V69" s="851">
        <v>1157</v>
      </c>
      <c r="W69" s="851"/>
      <c r="X69" s="851"/>
      <c r="Y69" s="851"/>
      <c r="Z69" s="851"/>
      <c r="AA69" s="851">
        <v>21</v>
      </c>
      <c r="AB69" s="851"/>
      <c r="AC69" s="851"/>
      <c r="AD69" s="851"/>
      <c r="AE69" s="851"/>
      <c r="AF69" s="851">
        <v>21</v>
      </c>
      <c r="AG69" s="851"/>
      <c r="AH69" s="851"/>
      <c r="AI69" s="851"/>
      <c r="AJ69" s="851"/>
      <c r="AK69" s="851" t="s">
        <v>535</v>
      </c>
      <c r="AL69" s="851"/>
      <c r="AM69" s="851"/>
      <c r="AN69" s="851"/>
      <c r="AO69" s="851"/>
      <c r="AP69" s="851" t="s">
        <v>534</v>
      </c>
      <c r="AQ69" s="851"/>
      <c r="AR69" s="851"/>
      <c r="AS69" s="851"/>
      <c r="AT69" s="851"/>
      <c r="AU69" s="851" t="s">
        <v>534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539</v>
      </c>
      <c r="C70" s="894"/>
      <c r="D70" s="894"/>
      <c r="E70" s="894"/>
      <c r="F70" s="894"/>
      <c r="G70" s="894"/>
      <c r="H70" s="894"/>
      <c r="I70" s="894"/>
      <c r="J70" s="894"/>
      <c r="K70" s="894"/>
      <c r="L70" s="894"/>
      <c r="M70" s="894"/>
      <c r="N70" s="894"/>
      <c r="O70" s="894"/>
      <c r="P70" s="895"/>
      <c r="Q70" s="896">
        <v>34</v>
      </c>
      <c r="R70" s="851"/>
      <c r="S70" s="851"/>
      <c r="T70" s="851"/>
      <c r="U70" s="851"/>
      <c r="V70" s="851">
        <v>31</v>
      </c>
      <c r="W70" s="851"/>
      <c r="X70" s="851"/>
      <c r="Y70" s="851"/>
      <c r="Z70" s="851"/>
      <c r="AA70" s="851">
        <v>3</v>
      </c>
      <c r="AB70" s="851"/>
      <c r="AC70" s="851"/>
      <c r="AD70" s="851"/>
      <c r="AE70" s="851"/>
      <c r="AF70" s="851">
        <v>3</v>
      </c>
      <c r="AG70" s="851"/>
      <c r="AH70" s="851"/>
      <c r="AI70" s="851"/>
      <c r="AJ70" s="851"/>
      <c r="AK70" s="851" t="s">
        <v>534</v>
      </c>
      <c r="AL70" s="851"/>
      <c r="AM70" s="851"/>
      <c r="AN70" s="851"/>
      <c r="AO70" s="851"/>
      <c r="AP70" s="851" t="s">
        <v>534</v>
      </c>
      <c r="AQ70" s="851"/>
      <c r="AR70" s="851"/>
      <c r="AS70" s="851"/>
      <c r="AT70" s="851"/>
      <c r="AU70" s="851" t="s">
        <v>535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c r="C71" s="894"/>
      <c r="D71" s="894"/>
      <c r="E71" s="894"/>
      <c r="F71" s="894"/>
      <c r="G71" s="894"/>
      <c r="H71" s="894"/>
      <c r="I71" s="894"/>
      <c r="J71" s="894"/>
      <c r="K71" s="894"/>
      <c r="L71" s="894"/>
      <c r="M71" s="894"/>
      <c r="N71" s="894"/>
      <c r="O71" s="894"/>
      <c r="P71" s="895"/>
      <c r="Q71" s="896"/>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42</v>
      </c>
      <c r="AG88" s="862"/>
      <c r="AH88" s="862"/>
      <c r="AI88" s="862"/>
      <c r="AJ88" s="862"/>
      <c r="AK88" s="859"/>
      <c r="AL88" s="859"/>
      <c r="AM88" s="859"/>
      <c r="AN88" s="859"/>
      <c r="AO88" s="859"/>
      <c r="AP88" s="862">
        <v>110</v>
      </c>
      <c r="AQ88" s="862"/>
      <c r="AR88" s="862"/>
      <c r="AS88" s="862"/>
      <c r="AT88" s="862"/>
      <c r="AU88" s="862">
        <v>16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27</v>
      </c>
      <c r="CS102" s="870"/>
      <c r="CT102" s="870"/>
      <c r="CU102" s="870"/>
      <c r="CV102" s="913"/>
      <c r="CW102" s="912">
        <v>0</v>
      </c>
      <c r="CX102" s="870"/>
      <c r="CY102" s="870"/>
      <c r="CZ102" s="870"/>
      <c r="DA102" s="913"/>
      <c r="DB102" s="912">
        <v>0</v>
      </c>
      <c r="DC102" s="870"/>
      <c r="DD102" s="870"/>
      <c r="DE102" s="870"/>
      <c r="DF102" s="913"/>
      <c r="DG102" s="912">
        <v>0</v>
      </c>
      <c r="DH102" s="870"/>
      <c r="DI102" s="870"/>
      <c r="DJ102" s="870"/>
      <c r="DK102" s="913"/>
      <c r="DL102" s="912">
        <v>0</v>
      </c>
      <c r="DM102" s="870"/>
      <c r="DN102" s="870"/>
      <c r="DO102" s="870"/>
      <c r="DP102" s="913"/>
      <c r="DQ102" s="912">
        <v>0</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289</v>
      </c>
      <c r="AG109" s="915"/>
      <c r="AH109" s="915"/>
      <c r="AI109" s="915"/>
      <c r="AJ109" s="916"/>
      <c r="AK109" s="914" t="s">
        <v>288</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289</v>
      </c>
      <c r="BW109" s="915"/>
      <c r="BX109" s="915"/>
      <c r="BY109" s="915"/>
      <c r="BZ109" s="916"/>
      <c r="CA109" s="914" t="s">
        <v>288</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289</v>
      </c>
      <c r="DM109" s="915"/>
      <c r="DN109" s="915"/>
      <c r="DO109" s="915"/>
      <c r="DP109" s="916"/>
      <c r="DQ109" s="914" t="s">
        <v>288</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560215</v>
      </c>
      <c r="AB110" s="922"/>
      <c r="AC110" s="922"/>
      <c r="AD110" s="922"/>
      <c r="AE110" s="923"/>
      <c r="AF110" s="924">
        <v>570645</v>
      </c>
      <c r="AG110" s="922"/>
      <c r="AH110" s="922"/>
      <c r="AI110" s="922"/>
      <c r="AJ110" s="923"/>
      <c r="AK110" s="924">
        <v>604334</v>
      </c>
      <c r="AL110" s="922"/>
      <c r="AM110" s="922"/>
      <c r="AN110" s="922"/>
      <c r="AO110" s="923"/>
      <c r="AP110" s="925">
        <v>33.1</v>
      </c>
      <c r="AQ110" s="926"/>
      <c r="AR110" s="926"/>
      <c r="AS110" s="926"/>
      <c r="AT110" s="927"/>
      <c r="AU110" s="928" t="s">
        <v>62</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5815433</v>
      </c>
      <c r="BR110" s="957"/>
      <c r="BS110" s="957"/>
      <c r="BT110" s="957"/>
      <c r="BU110" s="957"/>
      <c r="BV110" s="957">
        <v>5824447</v>
      </c>
      <c r="BW110" s="957"/>
      <c r="BX110" s="957"/>
      <c r="BY110" s="957"/>
      <c r="BZ110" s="957"/>
      <c r="CA110" s="957">
        <v>5718803</v>
      </c>
      <c r="CB110" s="957"/>
      <c r="CC110" s="957"/>
      <c r="CD110" s="957"/>
      <c r="CE110" s="957"/>
      <c r="CF110" s="971">
        <v>313.39999999999998</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114</v>
      </c>
      <c r="DH110" s="957"/>
      <c r="DI110" s="957"/>
      <c r="DJ110" s="957"/>
      <c r="DK110" s="957"/>
      <c r="DL110" s="957" t="s">
        <v>114</v>
      </c>
      <c r="DM110" s="957"/>
      <c r="DN110" s="957"/>
      <c r="DO110" s="957"/>
      <c r="DP110" s="957"/>
      <c r="DQ110" s="957" t="s">
        <v>114</v>
      </c>
      <c r="DR110" s="957"/>
      <c r="DS110" s="957"/>
      <c r="DT110" s="957"/>
      <c r="DU110" s="957"/>
      <c r="DV110" s="958" t="s">
        <v>114</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114</v>
      </c>
      <c r="AB111" s="964"/>
      <c r="AC111" s="964"/>
      <c r="AD111" s="964"/>
      <c r="AE111" s="965"/>
      <c r="AF111" s="966" t="s">
        <v>114</v>
      </c>
      <c r="AG111" s="964"/>
      <c r="AH111" s="964"/>
      <c r="AI111" s="964"/>
      <c r="AJ111" s="965"/>
      <c r="AK111" s="966" t="s">
        <v>114</v>
      </c>
      <c r="AL111" s="964"/>
      <c r="AM111" s="964"/>
      <c r="AN111" s="964"/>
      <c r="AO111" s="965"/>
      <c r="AP111" s="967" t="s">
        <v>114</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21211</v>
      </c>
      <c r="BR111" s="950"/>
      <c r="BS111" s="950"/>
      <c r="BT111" s="950"/>
      <c r="BU111" s="950"/>
      <c r="BV111" s="950">
        <v>15909</v>
      </c>
      <c r="BW111" s="950"/>
      <c r="BX111" s="950"/>
      <c r="BY111" s="950"/>
      <c r="BZ111" s="950"/>
      <c r="CA111" s="950">
        <v>10606</v>
      </c>
      <c r="CB111" s="950"/>
      <c r="CC111" s="950"/>
      <c r="CD111" s="950"/>
      <c r="CE111" s="950"/>
      <c r="CF111" s="944">
        <v>0.6</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114</v>
      </c>
      <c r="DH111" s="950"/>
      <c r="DI111" s="950"/>
      <c r="DJ111" s="950"/>
      <c r="DK111" s="950"/>
      <c r="DL111" s="950" t="s">
        <v>114</v>
      </c>
      <c r="DM111" s="950"/>
      <c r="DN111" s="950"/>
      <c r="DO111" s="950"/>
      <c r="DP111" s="950"/>
      <c r="DQ111" s="950" t="s">
        <v>114</v>
      </c>
      <c r="DR111" s="950"/>
      <c r="DS111" s="950"/>
      <c r="DT111" s="950"/>
      <c r="DU111" s="950"/>
      <c r="DV111" s="951" t="s">
        <v>114</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114</v>
      </c>
      <c r="AB112" s="989"/>
      <c r="AC112" s="989"/>
      <c r="AD112" s="989"/>
      <c r="AE112" s="990"/>
      <c r="AF112" s="991" t="s">
        <v>114</v>
      </c>
      <c r="AG112" s="989"/>
      <c r="AH112" s="989"/>
      <c r="AI112" s="989"/>
      <c r="AJ112" s="990"/>
      <c r="AK112" s="991" t="s">
        <v>114</v>
      </c>
      <c r="AL112" s="989"/>
      <c r="AM112" s="989"/>
      <c r="AN112" s="989"/>
      <c r="AO112" s="990"/>
      <c r="AP112" s="992" t="s">
        <v>114</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883116</v>
      </c>
      <c r="BR112" s="950"/>
      <c r="BS112" s="950"/>
      <c r="BT112" s="950"/>
      <c r="BU112" s="950"/>
      <c r="BV112" s="950">
        <v>841426</v>
      </c>
      <c r="BW112" s="950"/>
      <c r="BX112" s="950"/>
      <c r="BY112" s="950"/>
      <c r="BZ112" s="950"/>
      <c r="CA112" s="950">
        <v>792591</v>
      </c>
      <c r="CB112" s="950"/>
      <c r="CC112" s="950"/>
      <c r="CD112" s="950"/>
      <c r="CE112" s="950"/>
      <c r="CF112" s="944">
        <v>43.4</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114</v>
      </c>
      <c r="DH112" s="950"/>
      <c r="DI112" s="950"/>
      <c r="DJ112" s="950"/>
      <c r="DK112" s="950"/>
      <c r="DL112" s="950" t="s">
        <v>114</v>
      </c>
      <c r="DM112" s="950"/>
      <c r="DN112" s="950"/>
      <c r="DO112" s="950"/>
      <c r="DP112" s="950"/>
      <c r="DQ112" s="950" t="s">
        <v>114</v>
      </c>
      <c r="DR112" s="950"/>
      <c r="DS112" s="950"/>
      <c r="DT112" s="950"/>
      <c r="DU112" s="950"/>
      <c r="DV112" s="951" t="s">
        <v>114</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55878</v>
      </c>
      <c r="AB113" s="964"/>
      <c r="AC113" s="964"/>
      <c r="AD113" s="964"/>
      <c r="AE113" s="965"/>
      <c r="AF113" s="966">
        <v>56439</v>
      </c>
      <c r="AG113" s="964"/>
      <c r="AH113" s="964"/>
      <c r="AI113" s="964"/>
      <c r="AJ113" s="965"/>
      <c r="AK113" s="966">
        <v>58132</v>
      </c>
      <c r="AL113" s="964"/>
      <c r="AM113" s="964"/>
      <c r="AN113" s="964"/>
      <c r="AO113" s="965"/>
      <c r="AP113" s="967">
        <v>3.2</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91627</v>
      </c>
      <c r="BR113" s="950"/>
      <c r="BS113" s="950"/>
      <c r="BT113" s="950"/>
      <c r="BU113" s="950"/>
      <c r="BV113" s="950">
        <v>51465</v>
      </c>
      <c r="BW113" s="950"/>
      <c r="BX113" s="950"/>
      <c r="BY113" s="950"/>
      <c r="BZ113" s="950"/>
      <c r="CA113" s="950">
        <v>16334</v>
      </c>
      <c r="CB113" s="950"/>
      <c r="CC113" s="950"/>
      <c r="CD113" s="950"/>
      <c r="CE113" s="950"/>
      <c r="CF113" s="944">
        <v>0.9</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114</v>
      </c>
      <c r="DH113" s="989"/>
      <c r="DI113" s="989"/>
      <c r="DJ113" s="989"/>
      <c r="DK113" s="990"/>
      <c r="DL113" s="991" t="s">
        <v>114</v>
      </c>
      <c r="DM113" s="989"/>
      <c r="DN113" s="989"/>
      <c r="DO113" s="989"/>
      <c r="DP113" s="990"/>
      <c r="DQ113" s="991" t="s">
        <v>114</v>
      </c>
      <c r="DR113" s="989"/>
      <c r="DS113" s="989"/>
      <c r="DT113" s="989"/>
      <c r="DU113" s="990"/>
      <c r="DV113" s="992" t="s">
        <v>114</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41663</v>
      </c>
      <c r="AB114" s="989"/>
      <c r="AC114" s="989"/>
      <c r="AD114" s="989"/>
      <c r="AE114" s="990"/>
      <c r="AF114" s="991">
        <v>41665</v>
      </c>
      <c r="AG114" s="989"/>
      <c r="AH114" s="989"/>
      <c r="AI114" s="989"/>
      <c r="AJ114" s="990"/>
      <c r="AK114" s="991">
        <v>35568</v>
      </c>
      <c r="AL114" s="989"/>
      <c r="AM114" s="989"/>
      <c r="AN114" s="989"/>
      <c r="AO114" s="990"/>
      <c r="AP114" s="992">
        <v>1.9</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330422</v>
      </c>
      <c r="BR114" s="950"/>
      <c r="BS114" s="950"/>
      <c r="BT114" s="950"/>
      <c r="BU114" s="950"/>
      <c r="BV114" s="950">
        <v>260135</v>
      </c>
      <c r="BW114" s="950"/>
      <c r="BX114" s="950"/>
      <c r="BY114" s="950"/>
      <c r="BZ114" s="950"/>
      <c r="CA114" s="950">
        <v>263055</v>
      </c>
      <c r="CB114" s="950"/>
      <c r="CC114" s="950"/>
      <c r="CD114" s="950"/>
      <c r="CE114" s="950"/>
      <c r="CF114" s="944">
        <v>14.4</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114</v>
      </c>
      <c r="DH114" s="989"/>
      <c r="DI114" s="989"/>
      <c r="DJ114" s="989"/>
      <c r="DK114" s="990"/>
      <c r="DL114" s="991" t="s">
        <v>114</v>
      </c>
      <c r="DM114" s="989"/>
      <c r="DN114" s="989"/>
      <c r="DO114" s="989"/>
      <c r="DP114" s="990"/>
      <c r="DQ114" s="991" t="s">
        <v>114</v>
      </c>
      <c r="DR114" s="989"/>
      <c r="DS114" s="989"/>
      <c r="DT114" s="989"/>
      <c r="DU114" s="990"/>
      <c r="DV114" s="992" t="s">
        <v>114</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2026</v>
      </c>
      <c r="AB115" s="964"/>
      <c r="AC115" s="964"/>
      <c r="AD115" s="964"/>
      <c r="AE115" s="965"/>
      <c r="AF115" s="966">
        <v>2021</v>
      </c>
      <c r="AG115" s="964"/>
      <c r="AH115" s="964"/>
      <c r="AI115" s="964"/>
      <c r="AJ115" s="965"/>
      <c r="AK115" s="966">
        <v>2235</v>
      </c>
      <c r="AL115" s="964"/>
      <c r="AM115" s="964"/>
      <c r="AN115" s="964"/>
      <c r="AO115" s="965"/>
      <c r="AP115" s="967">
        <v>0.1</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114</v>
      </c>
      <c r="BR115" s="950"/>
      <c r="BS115" s="950"/>
      <c r="BT115" s="950"/>
      <c r="BU115" s="950"/>
      <c r="BV115" s="950" t="s">
        <v>114</v>
      </c>
      <c r="BW115" s="950"/>
      <c r="BX115" s="950"/>
      <c r="BY115" s="950"/>
      <c r="BZ115" s="950"/>
      <c r="CA115" s="950" t="s">
        <v>114</v>
      </c>
      <c r="CB115" s="950"/>
      <c r="CC115" s="950"/>
      <c r="CD115" s="950"/>
      <c r="CE115" s="950"/>
      <c r="CF115" s="944" t="s">
        <v>114</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114</v>
      </c>
      <c r="DH115" s="989"/>
      <c r="DI115" s="989"/>
      <c r="DJ115" s="989"/>
      <c r="DK115" s="990"/>
      <c r="DL115" s="991" t="s">
        <v>114</v>
      </c>
      <c r="DM115" s="989"/>
      <c r="DN115" s="989"/>
      <c r="DO115" s="989"/>
      <c r="DP115" s="990"/>
      <c r="DQ115" s="991" t="s">
        <v>114</v>
      </c>
      <c r="DR115" s="989"/>
      <c r="DS115" s="989"/>
      <c r="DT115" s="989"/>
      <c r="DU115" s="990"/>
      <c r="DV115" s="992" t="s">
        <v>114</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2900</v>
      </c>
      <c r="AB116" s="989"/>
      <c r="AC116" s="989"/>
      <c r="AD116" s="989"/>
      <c r="AE116" s="990"/>
      <c r="AF116" s="991">
        <v>467</v>
      </c>
      <c r="AG116" s="989"/>
      <c r="AH116" s="989"/>
      <c r="AI116" s="989"/>
      <c r="AJ116" s="990"/>
      <c r="AK116" s="991">
        <v>892</v>
      </c>
      <c r="AL116" s="989"/>
      <c r="AM116" s="989"/>
      <c r="AN116" s="989"/>
      <c r="AO116" s="990"/>
      <c r="AP116" s="992">
        <v>0</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114</v>
      </c>
      <c r="BR116" s="950"/>
      <c r="BS116" s="950"/>
      <c r="BT116" s="950"/>
      <c r="BU116" s="950"/>
      <c r="BV116" s="950" t="s">
        <v>114</v>
      </c>
      <c r="BW116" s="950"/>
      <c r="BX116" s="950"/>
      <c r="BY116" s="950"/>
      <c r="BZ116" s="950"/>
      <c r="CA116" s="950" t="s">
        <v>114</v>
      </c>
      <c r="CB116" s="950"/>
      <c r="CC116" s="950"/>
      <c r="CD116" s="950"/>
      <c r="CE116" s="950"/>
      <c r="CF116" s="944" t="s">
        <v>114</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114</v>
      </c>
      <c r="DH116" s="989"/>
      <c r="DI116" s="989"/>
      <c r="DJ116" s="989"/>
      <c r="DK116" s="990"/>
      <c r="DL116" s="991" t="s">
        <v>114</v>
      </c>
      <c r="DM116" s="989"/>
      <c r="DN116" s="989"/>
      <c r="DO116" s="989"/>
      <c r="DP116" s="990"/>
      <c r="DQ116" s="991" t="s">
        <v>114</v>
      </c>
      <c r="DR116" s="989"/>
      <c r="DS116" s="989"/>
      <c r="DT116" s="989"/>
      <c r="DU116" s="990"/>
      <c r="DV116" s="992" t="s">
        <v>114</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662682</v>
      </c>
      <c r="AB117" s="1007"/>
      <c r="AC117" s="1007"/>
      <c r="AD117" s="1007"/>
      <c r="AE117" s="1008"/>
      <c r="AF117" s="1009">
        <v>671237</v>
      </c>
      <c r="AG117" s="1007"/>
      <c r="AH117" s="1007"/>
      <c r="AI117" s="1007"/>
      <c r="AJ117" s="1008"/>
      <c r="AK117" s="1009">
        <v>701161</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114</v>
      </c>
      <c r="BR117" s="950"/>
      <c r="BS117" s="950"/>
      <c r="BT117" s="950"/>
      <c r="BU117" s="950"/>
      <c r="BV117" s="950" t="s">
        <v>114</v>
      </c>
      <c r="BW117" s="950"/>
      <c r="BX117" s="950"/>
      <c r="BY117" s="950"/>
      <c r="BZ117" s="950"/>
      <c r="CA117" s="950" t="s">
        <v>114</v>
      </c>
      <c r="CB117" s="950"/>
      <c r="CC117" s="950"/>
      <c r="CD117" s="950"/>
      <c r="CE117" s="950"/>
      <c r="CF117" s="944" t="s">
        <v>114</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114</v>
      </c>
      <c r="DH117" s="989"/>
      <c r="DI117" s="989"/>
      <c r="DJ117" s="989"/>
      <c r="DK117" s="990"/>
      <c r="DL117" s="991" t="s">
        <v>114</v>
      </c>
      <c r="DM117" s="989"/>
      <c r="DN117" s="989"/>
      <c r="DO117" s="989"/>
      <c r="DP117" s="990"/>
      <c r="DQ117" s="991" t="s">
        <v>114</v>
      </c>
      <c r="DR117" s="989"/>
      <c r="DS117" s="989"/>
      <c r="DT117" s="989"/>
      <c r="DU117" s="990"/>
      <c r="DV117" s="992" t="s">
        <v>114</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289</v>
      </c>
      <c r="AG118" s="915"/>
      <c r="AH118" s="915"/>
      <c r="AI118" s="915"/>
      <c r="AJ118" s="916"/>
      <c r="AK118" s="914" t="s">
        <v>288</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114</v>
      </c>
      <c r="BR118" s="1028"/>
      <c r="BS118" s="1028"/>
      <c r="BT118" s="1028"/>
      <c r="BU118" s="1028"/>
      <c r="BV118" s="1028" t="s">
        <v>114</v>
      </c>
      <c r="BW118" s="1028"/>
      <c r="BX118" s="1028"/>
      <c r="BY118" s="1028"/>
      <c r="BZ118" s="1028"/>
      <c r="CA118" s="1028" t="s">
        <v>114</v>
      </c>
      <c r="CB118" s="1028"/>
      <c r="CC118" s="1028"/>
      <c r="CD118" s="1028"/>
      <c r="CE118" s="1028"/>
      <c r="CF118" s="944" t="s">
        <v>114</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114</v>
      </c>
      <c r="DH118" s="989"/>
      <c r="DI118" s="989"/>
      <c r="DJ118" s="989"/>
      <c r="DK118" s="990"/>
      <c r="DL118" s="991" t="s">
        <v>114</v>
      </c>
      <c r="DM118" s="989"/>
      <c r="DN118" s="989"/>
      <c r="DO118" s="989"/>
      <c r="DP118" s="990"/>
      <c r="DQ118" s="991" t="s">
        <v>114</v>
      </c>
      <c r="DR118" s="989"/>
      <c r="DS118" s="989"/>
      <c r="DT118" s="989"/>
      <c r="DU118" s="990"/>
      <c r="DV118" s="992" t="s">
        <v>114</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114</v>
      </c>
      <c r="AB119" s="922"/>
      <c r="AC119" s="922"/>
      <c r="AD119" s="922"/>
      <c r="AE119" s="923"/>
      <c r="AF119" s="924" t="s">
        <v>114</v>
      </c>
      <c r="AG119" s="922"/>
      <c r="AH119" s="922"/>
      <c r="AI119" s="922"/>
      <c r="AJ119" s="923"/>
      <c r="AK119" s="924" t="s">
        <v>114</v>
      </c>
      <c r="AL119" s="922"/>
      <c r="AM119" s="922"/>
      <c r="AN119" s="922"/>
      <c r="AO119" s="923"/>
      <c r="AP119" s="925" t="s">
        <v>114</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432</v>
      </c>
      <c r="BP119" s="1036"/>
      <c r="BQ119" s="1027">
        <v>7141809</v>
      </c>
      <c r="BR119" s="1028"/>
      <c r="BS119" s="1028"/>
      <c r="BT119" s="1028"/>
      <c r="BU119" s="1028"/>
      <c r="BV119" s="1028">
        <v>6993382</v>
      </c>
      <c r="BW119" s="1028"/>
      <c r="BX119" s="1028"/>
      <c r="BY119" s="1028"/>
      <c r="BZ119" s="1028"/>
      <c r="CA119" s="1028">
        <v>6801389</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21211</v>
      </c>
      <c r="DH119" s="1014"/>
      <c r="DI119" s="1014"/>
      <c r="DJ119" s="1014"/>
      <c r="DK119" s="1015"/>
      <c r="DL119" s="1013">
        <v>15909</v>
      </c>
      <c r="DM119" s="1014"/>
      <c r="DN119" s="1014"/>
      <c r="DO119" s="1014"/>
      <c r="DP119" s="1015"/>
      <c r="DQ119" s="1013">
        <v>10606</v>
      </c>
      <c r="DR119" s="1014"/>
      <c r="DS119" s="1014"/>
      <c r="DT119" s="1014"/>
      <c r="DU119" s="1015"/>
      <c r="DV119" s="1016">
        <v>0.6</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114</v>
      </c>
      <c r="AB120" s="989"/>
      <c r="AC120" s="989"/>
      <c r="AD120" s="989"/>
      <c r="AE120" s="990"/>
      <c r="AF120" s="991" t="s">
        <v>114</v>
      </c>
      <c r="AG120" s="989"/>
      <c r="AH120" s="989"/>
      <c r="AI120" s="989"/>
      <c r="AJ120" s="990"/>
      <c r="AK120" s="991" t="s">
        <v>114</v>
      </c>
      <c r="AL120" s="989"/>
      <c r="AM120" s="989"/>
      <c r="AN120" s="989"/>
      <c r="AO120" s="990"/>
      <c r="AP120" s="992" t="s">
        <v>114</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2685824</v>
      </c>
      <c r="BR120" s="957"/>
      <c r="BS120" s="957"/>
      <c r="BT120" s="957"/>
      <c r="BU120" s="957"/>
      <c r="BV120" s="957">
        <v>2621078</v>
      </c>
      <c r="BW120" s="957"/>
      <c r="BX120" s="957"/>
      <c r="BY120" s="957"/>
      <c r="BZ120" s="957"/>
      <c r="CA120" s="957">
        <v>2487728</v>
      </c>
      <c r="CB120" s="957"/>
      <c r="CC120" s="957"/>
      <c r="CD120" s="957"/>
      <c r="CE120" s="957"/>
      <c r="CF120" s="971">
        <v>136.30000000000001</v>
      </c>
      <c r="CG120" s="972"/>
      <c r="CH120" s="972"/>
      <c r="CI120" s="972"/>
      <c r="CJ120" s="972"/>
      <c r="CK120" s="1037" t="s">
        <v>436</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467062</v>
      </c>
      <c r="DH120" s="957"/>
      <c r="DI120" s="957"/>
      <c r="DJ120" s="957"/>
      <c r="DK120" s="957"/>
      <c r="DL120" s="957">
        <v>444856</v>
      </c>
      <c r="DM120" s="957"/>
      <c r="DN120" s="957"/>
      <c r="DO120" s="957"/>
      <c r="DP120" s="957"/>
      <c r="DQ120" s="957">
        <v>415609</v>
      </c>
      <c r="DR120" s="957"/>
      <c r="DS120" s="957"/>
      <c r="DT120" s="957"/>
      <c r="DU120" s="957"/>
      <c r="DV120" s="958">
        <v>22.8</v>
      </c>
      <c r="DW120" s="958"/>
      <c r="DX120" s="958"/>
      <c r="DY120" s="958"/>
      <c r="DZ120" s="959"/>
    </row>
    <row r="121" spans="1:130" s="199" customFormat="1" ht="26.25" customHeight="1" x14ac:dyDescent="0.15">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114</v>
      </c>
      <c r="AB121" s="989"/>
      <c r="AC121" s="989"/>
      <c r="AD121" s="989"/>
      <c r="AE121" s="990"/>
      <c r="AF121" s="991" t="s">
        <v>114</v>
      </c>
      <c r="AG121" s="989"/>
      <c r="AH121" s="989"/>
      <c r="AI121" s="989"/>
      <c r="AJ121" s="990"/>
      <c r="AK121" s="991" t="s">
        <v>114</v>
      </c>
      <c r="AL121" s="989"/>
      <c r="AM121" s="989"/>
      <c r="AN121" s="989"/>
      <c r="AO121" s="990"/>
      <c r="AP121" s="992" t="s">
        <v>114</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438238</v>
      </c>
      <c r="BR121" s="950"/>
      <c r="BS121" s="950"/>
      <c r="BT121" s="950"/>
      <c r="BU121" s="950"/>
      <c r="BV121" s="950">
        <v>380851</v>
      </c>
      <c r="BW121" s="950"/>
      <c r="BX121" s="950"/>
      <c r="BY121" s="950"/>
      <c r="BZ121" s="950"/>
      <c r="CA121" s="950">
        <v>331758</v>
      </c>
      <c r="CB121" s="950"/>
      <c r="CC121" s="950"/>
      <c r="CD121" s="950"/>
      <c r="CE121" s="950"/>
      <c r="CF121" s="944">
        <v>18.2</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416054</v>
      </c>
      <c r="DH121" s="950"/>
      <c r="DI121" s="950"/>
      <c r="DJ121" s="950"/>
      <c r="DK121" s="950"/>
      <c r="DL121" s="950">
        <v>396570</v>
      </c>
      <c r="DM121" s="950"/>
      <c r="DN121" s="950"/>
      <c r="DO121" s="950"/>
      <c r="DP121" s="950"/>
      <c r="DQ121" s="950">
        <v>376982</v>
      </c>
      <c r="DR121" s="950"/>
      <c r="DS121" s="950"/>
      <c r="DT121" s="950"/>
      <c r="DU121" s="950"/>
      <c r="DV121" s="951">
        <v>20.7</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114</v>
      </c>
      <c r="AB122" s="989"/>
      <c r="AC122" s="989"/>
      <c r="AD122" s="989"/>
      <c r="AE122" s="990"/>
      <c r="AF122" s="991" t="s">
        <v>114</v>
      </c>
      <c r="AG122" s="989"/>
      <c r="AH122" s="989"/>
      <c r="AI122" s="989"/>
      <c r="AJ122" s="990"/>
      <c r="AK122" s="991" t="s">
        <v>114</v>
      </c>
      <c r="AL122" s="989"/>
      <c r="AM122" s="989"/>
      <c r="AN122" s="989"/>
      <c r="AO122" s="990"/>
      <c r="AP122" s="992" t="s">
        <v>114</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4448242</v>
      </c>
      <c r="BR122" s="1028"/>
      <c r="BS122" s="1028"/>
      <c r="BT122" s="1028"/>
      <c r="BU122" s="1028"/>
      <c r="BV122" s="1028">
        <v>4483052</v>
      </c>
      <c r="BW122" s="1028"/>
      <c r="BX122" s="1028"/>
      <c r="BY122" s="1028"/>
      <c r="BZ122" s="1028"/>
      <c r="CA122" s="1028">
        <v>4408886</v>
      </c>
      <c r="CB122" s="1028"/>
      <c r="CC122" s="1028"/>
      <c r="CD122" s="1028"/>
      <c r="CE122" s="1028"/>
      <c r="CF122" s="1048">
        <v>241.6</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114</v>
      </c>
      <c r="DH122" s="950"/>
      <c r="DI122" s="950"/>
      <c r="DJ122" s="950"/>
      <c r="DK122" s="950"/>
      <c r="DL122" s="950" t="s">
        <v>114</v>
      </c>
      <c r="DM122" s="950"/>
      <c r="DN122" s="950"/>
      <c r="DO122" s="950"/>
      <c r="DP122" s="950"/>
      <c r="DQ122" s="950" t="s">
        <v>114</v>
      </c>
      <c r="DR122" s="950"/>
      <c r="DS122" s="950"/>
      <c r="DT122" s="950"/>
      <c r="DU122" s="950"/>
      <c r="DV122" s="951" t="s">
        <v>114</v>
      </c>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114</v>
      </c>
      <c r="AB123" s="989"/>
      <c r="AC123" s="989"/>
      <c r="AD123" s="989"/>
      <c r="AE123" s="990"/>
      <c r="AF123" s="991" t="s">
        <v>114</v>
      </c>
      <c r="AG123" s="989"/>
      <c r="AH123" s="989"/>
      <c r="AI123" s="989"/>
      <c r="AJ123" s="990"/>
      <c r="AK123" s="991" t="s">
        <v>114</v>
      </c>
      <c r="AL123" s="989"/>
      <c r="AM123" s="989"/>
      <c r="AN123" s="989"/>
      <c r="AO123" s="990"/>
      <c r="AP123" s="992" t="s">
        <v>114</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440</v>
      </c>
      <c r="BP123" s="1036"/>
      <c r="BQ123" s="1095">
        <v>7572304</v>
      </c>
      <c r="BR123" s="1096"/>
      <c r="BS123" s="1096"/>
      <c r="BT123" s="1096"/>
      <c r="BU123" s="1096"/>
      <c r="BV123" s="1096">
        <v>7484981</v>
      </c>
      <c r="BW123" s="1096"/>
      <c r="BX123" s="1096"/>
      <c r="BY123" s="1096"/>
      <c r="BZ123" s="1096"/>
      <c r="CA123" s="1096">
        <v>7228372</v>
      </c>
      <c r="CB123" s="1096"/>
      <c r="CC123" s="1096"/>
      <c r="CD123" s="1096"/>
      <c r="CE123" s="1096"/>
      <c r="CF123" s="1029"/>
      <c r="CG123" s="1030"/>
      <c r="CH123" s="1030"/>
      <c r="CI123" s="1030"/>
      <c r="CJ123" s="1031"/>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88" t="s">
        <v>114</v>
      </c>
      <c r="DH123" s="989"/>
      <c r="DI123" s="989"/>
      <c r="DJ123" s="989"/>
      <c r="DK123" s="990"/>
      <c r="DL123" s="991" t="s">
        <v>114</v>
      </c>
      <c r="DM123" s="989"/>
      <c r="DN123" s="989"/>
      <c r="DO123" s="989"/>
      <c r="DP123" s="990"/>
      <c r="DQ123" s="991" t="s">
        <v>114</v>
      </c>
      <c r="DR123" s="989"/>
      <c r="DS123" s="989"/>
      <c r="DT123" s="989"/>
      <c r="DU123" s="990"/>
      <c r="DV123" s="992" t="s">
        <v>114</v>
      </c>
      <c r="DW123" s="993"/>
      <c r="DX123" s="993"/>
      <c r="DY123" s="993"/>
      <c r="DZ123" s="994"/>
    </row>
    <row r="124" spans="1:130" s="199" customFormat="1" ht="26.25" customHeight="1" thickBot="1" x14ac:dyDescent="0.2">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114</v>
      </c>
      <c r="AB124" s="989"/>
      <c r="AC124" s="989"/>
      <c r="AD124" s="989"/>
      <c r="AE124" s="990"/>
      <c r="AF124" s="991" t="s">
        <v>114</v>
      </c>
      <c r="AG124" s="989"/>
      <c r="AH124" s="989"/>
      <c r="AI124" s="989"/>
      <c r="AJ124" s="990"/>
      <c r="AK124" s="991" t="s">
        <v>114</v>
      </c>
      <c r="AL124" s="989"/>
      <c r="AM124" s="989"/>
      <c r="AN124" s="989"/>
      <c r="AO124" s="990"/>
      <c r="AP124" s="992" t="s">
        <v>114</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114</v>
      </c>
      <c r="BR124" s="1058"/>
      <c r="BS124" s="1058"/>
      <c r="BT124" s="1058"/>
      <c r="BU124" s="1058"/>
      <c r="BV124" s="1058" t="s">
        <v>114</v>
      </c>
      <c r="BW124" s="1058"/>
      <c r="BX124" s="1058"/>
      <c r="BY124" s="1058"/>
      <c r="BZ124" s="1058"/>
      <c r="CA124" s="1058" t="s">
        <v>114</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114</v>
      </c>
      <c r="DH124" s="1014"/>
      <c r="DI124" s="1014"/>
      <c r="DJ124" s="1014"/>
      <c r="DK124" s="1015"/>
      <c r="DL124" s="1013" t="s">
        <v>114</v>
      </c>
      <c r="DM124" s="1014"/>
      <c r="DN124" s="1014"/>
      <c r="DO124" s="1014"/>
      <c r="DP124" s="1015"/>
      <c r="DQ124" s="1013" t="s">
        <v>114</v>
      </c>
      <c r="DR124" s="1014"/>
      <c r="DS124" s="1014"/>
      <c r="DT124" s="1014"/>
      <c r="DU124" s="1015"/>
      <c r="DV124" s="1016" t="s">
        <v>114</v>
      </c>
      <c r="DW124" s="1017"/>
      <c r="DX124" s="1017"/>
      <c r="DY124" s="1017"/>
      <c r="DZ124" s="1018"/>
    </row>
    <row r="125" spans="1:130" s="199" customFormat="1" ht="26.25" customHeight="1" x14ac:dyDescent="0.15">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114</v>
      </c>
      <c r="AB125" s="989"/>
      <c r="AC125" s="989"/>
      <c r="AD125" s="989"/>
      <c r="AE125" s="990"/>
      <c r="AF125" s="991" t="s">
        <v>114</v>
      </c>
      <c r="AG125" s="989"/>
      <c r="AH125" s="989"/>
      <c r="AI125" s="989"/>
      <c r="AJ125" s="990"/>
      <c r="AK125" s="991" t="s">
        <v>114</v>
      </c>
      <c r="AL125" s="989"/>
      <c r="AM125" s="989"/>
      <c r="AN125" s="989"/>
      <c r="AO125" s="990"/>
      <c r="AP125" s="992" t="s">
        <v>114</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114</v>
      </c>
      <c r="DH125" s="957"/>
      <c r="DI125" s="957"/>
      <c r="DJ125" s="957"/>
      <c r="DK125" s="957"/>
      <c r="DL125" s="957" t="s">
        <v>114</v>
      </c>
      <c r="DM125" s="957"/>
      <c r="DN125" s="957"/>
      <c r="DO125" s="957"/>
      <c r="DP125" s="957"/>
      <c r="DQ125" s="957" t="s">
        <v>114</v>
      </c>
      <c r="DR125" s="957"/>
      <c r="DS125" s="957"/>
      <c r="DT125" s="957"/>
      <c r="DU125" s="957"/>
      <c r="DV125" s="958" t="s">
        <v>114</v>
      </c>
      <c r="DW125" s="958"/>
      <c r="DX125" s="958"/>
      <c r="DY125" s="958"/>
      <c r="DZ125" s="959"/>
    </row>
    <row r="126" spans="1:130" s="199" customFormat="1" ht="26.25" customHeight="1" thickBot="1" x14ac:dyDescent="0.2">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2026</v>
      </c>
      <c r="AB126" s="989"/>
      <c r="AC126" s="989"/>
      <c r="AD126" s="989"/>
      <c r="AE126" s="990"/>
      <c r="AF126" s="991">
        <v>2021</v>
      </c>
      <c r="AG126" s="989"/>
      <c r="AH126" s="989"/>
      <c r="AI126" s="989"/>
      <c r="AJ126" s="990"/>
      <c r="AK126" s="991">
        <v>2235</v>
      </c>
      <c r="AL126" s="989"/>
      <c r="AM126" s="989"/>
      <c r="AN126" s="989"/>
      <c r="AO126" s="990"/>
      <c r="AP126" s="992">
        <v>0.1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114</v>
      </c>
      <c r="DH126" s="950"/>
      <c r="DI126" s="950"/>
      <c r="DJ126" s="950"/>
      <c r="DK126" s="950"/>
      <c r="DL126" s="950" t="s">
        <v>114</v>
      </c>
      <c r="DM126" s="950"/>
      <c r="DN126" s="950"/>
      <c r="DO126" s="950"/>
      <c r="DP126" s="950"/>
      <c r="DQ126" s="950" t="s">
        <v>114</v>
      </c>
      <c r="DR126" s="950"/>
      <c r="DS126" s="950"/>
      <c r="DT126" s="950"/>
      <c r="DU126" s="950"/>
      <c r="DV126" s="951" t="s">
        <v>114</v>
      </c>
      <c r="DW126" s="951"/>
      <c r="DX126" s="951"/>
      <c r="DY126" s="951"/>
      <c r="DZ126" s="952"/>
    </row>
    <row r="127" spans="1:130" s="199" customFormat="1" ht="26.25" customHeight="1" x14ac:dyDescent="0.15">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114</v>
      </c>
      <c r="AB127" s="989"/>
      <c r="AC127" s="989"/>
      <c r="AD127" s="989"/>
      <c r="AE127" s="990"/>
      <c r="AF127" s="991" t="s">
        <v>114</v>
      </c>
      <c r="AG127" s="989"/>
      <c r="AH127" s="989"/>
      <c r="AI127" s="989"/>
      <c r="AJ127" s="990"/>
      <c r="AK127" s="991" t="s">
        <v>114</v>
      </c>
      <c r="AL127" s="989"/>
      <c r="AM127" s="989"/>
      <c r="AN127" s="989"/>
      <c r="AO127" s="990"/>
      <c r="AP127" s="992" t="s">
        <v>114</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114</v>
      </c>
      <c r="DH127" s="950"/>
      <c r="DI127" s="950"/>
      <c r="DJ127" s="950"/>
      <c r="DK127" s="950"/>
      <c r="DL127" s="950" t="s">
        <v>114</v>
      </c>
      <c r="DM127" s="950"/>
      <c r="DN127" s="950"/>
      <c r="DO127" s="950"/>
      <c r="DP127" s="950"/>
      <c r="DQ127" s="950" t="s">
        <v>114</v>
      </c>
      <c r="DR127" s="950"/>
      <c r="DS127" s="950"/>
      <c r="DT127" s="950"/>
      <c r="DU127" s="950"/>
      <c r="DV127" s="951" t="s">
        <v>114</v>
      </c>
      <c r="DW127" s="951"/>
      <c r="DX127" s="951"/>
      <c r="DY127" s="951"/>
      <c r="DZ127" s="952"/>
    </row>
    <row r="128" spans="1:130" s="199" customFormat="1" ht="26.25" customHeight="1" thickBot="1" x14ac:dyDescent="0.2">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64477</v>
      </c>
      <c r="AB128" s="1078"/>
      <c r="AC128" s="1078"/>
      <c r="AD128" s="1078"/>
      <c r="AE128" s="1079"/>
      <c r="AF128" s="1080">
        <v>66028</v>
      </c>
      <c r="AG128" s="1078"/>
      <c r="AH128" s="1078"/>
      <c r="AI128" s="1078"/>
      <c r="AJ128" s="1079"/>
      <c r="AK128" s="1080">
        <v>63697</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114</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114</v>
      </c>
      <c r="DH128" s="1070"/>
      <c r="DI128" s="1070"/>
      <c r="DJ128" s="1070"/>
      <c r="DK128" s="1070"/>
      <c r="DL128" s="1070" t="s">
        <v>114</v>
      </c>
      <c r="DM128" s="1070"/>
      <c r="DN128" s="1070"/>
      <c r="DO128" s="1070"/>
      <c r="DP128" s="1070"/>
      <c r="DQ128" s="1070" t="s">
        <v>114</v>
      </c>
      <c r="DR128" s="1070"/>
      <c r="DS128" s="1070"/>
      <c r="DT128" s="1070"/>
      <c r="DU128" s="1070"/>
      <c r="DV128" s="1071" t="s">
        <v>114</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2210737</v>
      </c>
      <c r="AB129" s="989"/>
      <c r="AC129" s="989"/>
      <c r="AD129" s="989"/>
      <c r="AE129" s="990"/>
      <c r="AF129" s="991">
        <v>2314613</v>
      </c>
      <c r="AG129" s="989"/>
      <c r="AH129" s="989"/>
      <c r="AI129" s="989"/>
      <c r="AJ129" s="990"/>
      <c r="AK129" s="991">
        <v>2275275</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114</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424206</v>
      </c>
      <c r="AB130" s="989"/>
      <c r="AC130" s="989"/>
      <c r="AD130" s="989"/>
      <c r="AE130" s="990"/>
      <c r="AF130" s="991">
        <v>419023</v>
      </c>
      <c r="AG130" s="989"/>
      <c r="AH130" s="989"/>
      <c r="AI130" s="989"/>
      <c r="AJ130" s="990"/>
      <c r="AK130" s="991">
        <v>450479</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9.9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1786531</v>
      </c>
      <c r="AB131" s="1014"/>
      <c r="AC131" s="1014"/>
      <c r="AD131" s="1014"/>
      <c r="AE131" s="1015"/>
      <c r="AF131" s="1013">
        <v>1895590</v>
      </c>
      <c r="AG131" s="1014"/>
      <c r="AH131" s="1014"/>
      <c r="AI131" s="1014"/>
      <c r="AJ131" s="1015"/>
      <c r="AK131" s="1013">
        <v>1824796</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9.7394895469999998</v>
      </c>
      <c r="AB132" s="1130"/>
      <c r="AC132" s="1130"/>
      <c r="AD132" s="1130"/>
      <c r="AE132" s="1131"/>
      <c r="AF132" s="1132">
        <v>9.8220606779999997</v>
      </c>
      <c r="AG132" s="1130"/>
      <c r="AH132" s="1130"/>
      <c r="AI132" s="1130"/>
      <c r="AJ132" s="1131"/>
      <c r="AK132" s="1132">
        <v>10.246898829999999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8.8000000000000007</v>
      </c>
      <c r="AB133" s="1113"/>
      <c r="AC133" s="1113"/>
      <c r="AD133" s="1113"/>
      <c r="AE133" s="1114"/>
      <c r="AF133" s="1112">
        <v>9.3000000000000007</v>
      </c>
      <c r="AG133" s="1113"/>
      <c r="AH133" s="1113"/>
      <c r="AI133" s="1113"/>
      <c r="AJ133" s="1114"/>
      <c r="AK133" s="1112">
        <v>9.9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0" t="s">
        <v>468</v>
      </c>
      <c r="L7" s="256"/>
      <c r="M7" s="257" t="s">
        <v>469</v>
      </c>
      <c r="N7" s="258"/>
    </row>
    <row r="8" spans="1:16" x14ac:dyDescent="0.15">
      <c r="A8" s="250"/>
      <c r="B8" s="246"/>
      <c r="C8" s="246"/>
      <c r="D8" s="246"/>
      <c r="E8" s="246"/>
      <c r="F8" s="246"/>
      <c r="G8" s="259"/>
      <c r="H8" s="260"/>
      <c r="I8" s="260"/>
      <c r="J8" s="261"/>
      <c r="K8" s="1151"/>
      <c r="L8" s="262" t="s">
        <v>470</v>
      </c>
      <c r="M8" s="263" t="s">
        <v>471</v>
      </c>
      <c r="N8" s="264" t="s">
        <v>472</v>
      </c>
    </row>
    <row r="9" spans="1:16" x14ac:dyDescent="0.15">
      <c r="A9" s="250"/>
      <c r="B9" s="246"/>
      <c r="C9" s="246"/>
      <c r="D9" s="246"/>
      <c r="E9" s="246"/>
      <c r="F9" s="246"/>
      <c r="G9" s="1152" t="s">
        <v>473</v>
      </c>
      <c r="H9" s="1153"/>
      <c r="I9" s="1153"/>
      <c r="J9" s="1154"/>
      <c r="K9" s="265">
        <v>477296</v>
      </c>
      <c r="L9" s="266">
        <v>292461</v>
      </c>
      <c r="M9" s="267">
        <v>160295</v>
      </c>
      <c r="N9" s="268">
        <v>82.5</v>
      </c>
    </row>
    <row r="10" spans="1:16" x14ac:dyDescent="0.15">
      <c r="A10" s="250"/>
      <c r="B10" s="246"/>
      <c r="C10" s="246"/>
      <c r="D10" s="246"/>
      <c r="E10" s="246"/>
      <c r="F10" s="246"/>
      <c r="G10" s="1152" t="s">
        <v>474</v>
      </c>
      <c r="H10" s="1153"/>
      <c r="I10" s="1153"/>
      <c r="J10" s="1154"/>
      <c r="K10" s="269">
        <v>83621</v>
      </c>
      <c r="L10" s="270">
        <v>51238</v>
      </c>
      <c r="M10" s="271">
        <v>18795</v>
      </c>
      <c r="N10" s="272">
        <v>172.6</v>
      </c>
    </row>
    <row r="11" spans="1:16" ht="13.5" customHeight="1" x14ac:dyDescent="0.15">
      <c r="A11" s="250"/>
      <c r="B11" s="246"/>
      <c r="C11" s="246"/>
      <c r="D11" s="246"/>
      <c r="E11" s="246"/>
      <c r="F11" s="246"/>
      <c r="G11" s="1152" t="s">
        <v>475</v>
      </c>
      <c r="H11" s="1153"/>
      <c r="I11" s="1153"/>
      <c r="J11" s="1154"/>
      <c r="K11" s="269">
        <v>109764</v>
      </c>
      <c r="L11" s="270">
        <v>67257</v>
      </c>
      <c r="M11" s="271">
        <v>26340</v>
      </c>
      <c r="N11" s="272">
        <v>155.30000000000001</v>
      </c>
    </row>
    <row r="12" spans="1:16" ht="13.5" customHeight="1" x14ac:dyDescent="0.15">
      <c r="A12" s="250"/>
      <c r="B12" s="246"/>
      <c r="C12" s="246"/>
      <c r="D12" s="246"/>
      <c r="E12" s="246"/>
      <c r="F12" s="246"/>
      <c r="G12" s="1152" t="s">
        <v>476</v>
      </c>
      <c r="H12" s="1153"/>
      <c r="I12" s="1153"/>
      <c r="J12" s="1154"/>
      <c r="K12" s="269" t="s">
        <v>477</v>
      </c>
      <c r="L12" s="270" t="s">
        <v>477</v>
      </c>
      <c r="M12" s="271">
        <v>1514</v>
      </c>
      <c r="N12" s="272" t="s">
        <v>477</v>
      </c>
    </row>
    <row r="13" spans="1:16" ht="13.5" customHeight="1" x14ac:dyDescent="0.15">
      <c r="A13" s="250"/>
      <c r="B13" s="246"/>
      <c r="C13" s="246"/>
      <c r="D13" s="246"/>
      <c r="E13" s="246"/>
      <c r="F13" s="246"/>
      <c r="G13" s="1152" t="s">
        <v>478</v>
      </c>
      <c r="H13" s="1153"/>
      <c r="I13" s="1153"/>
      <c r="J13" s="1154"/>
      <c r="K13" s="269" t="s">
        <v>477</v>
      </c>
      <c r="L13" s="270" t="s">
        <v>477</v>
      </c>
      <c r="M13" s="271" t="s">
        <v>477</v>
      </c>
      <c r="N13" s="272" t="s">
        <v>477</v>
      </c>
    </row>
    <row r="14" spans="1:16" ht="13.5" customHeight="1" x14ac:dyDescent="0.15">
      <c r="A14" s="250"/>
      <c r="B14" s="246"/>
      <c r="C14" s="246"/>
      <c r="D14" s="246"/>
      <c r="E14" s="246"/>
      <c r="F14" s="246"/>
      <c r="G14" s="1152" t="s">
        <v>479</v>
      </c>
      <c r="H14" s="1153"/>
      <c r="I14" s="1153"/>
      <c r="J14" s="1154"/>
      <c r="K14" s="269" t="s">
        <v>477</v>
      </c>
      <c r="L14" s="270" t="s">
        <v>477</v>
      </c>
      <c r="M14" s="271">
        <v>7022</v>
      </c>
      <c r="N14" s="272" t="s">
        <v>477</v>
      </c>
    </row>
    <row r="15" spans="1:16" ht="13.5" customHeight="1" x14ac:dyDescent="0.15">
      <c r="A15" s="250"/>
      <c r="B15" s="246"/>
      <c r="C15" s="246"/>
      <c r="D15" s="246"/>
      <c r="E15" s="246"/>
      <c r="F15" s="246"/>
      <c r="G15" s="1152" t="s">
        <v>480</v>
      </c>
      <c r="H15" s="1153"/>
      <c r="I15" s="1153"/>
      <c r="J15" s="1154"/>
      <c r="K15" s="269">
        <v>25952</v>
      </c>
      <c r="L15" s="270">
        <v>15902</v>
      </c>
      <c r="M15" s="271">
        <v>5072</v>
      </c>
      <c r="N15" s="272">
        <v>213.5</v>
      </c>
    </row>
    <row r="16" spans="1:16" x14ac:dyDescent="0.15">
      <c r="A16" s="250"/>
      <c r="B16" s="246"/>
      <c r="C16" s="246"/>
      <c r="D16" s="246"/>
      <c r="E16" s="246"/>
      <c r="F16" s="246"/>
      <c r="G16" s="1155" t="s">
        <v>481</v>
      </c>
      <c r="H16" s="1156"/>
      <c r="I16" s="1156"/>
      <c r="J16" s="1157"/>
      <c r="K16" s="270">
        <v>-44408</v>
      </c>
      <c r="L16" s="270">
        <v>-27211</v>
      </c>
      <c r="M16" s="271">
        <v>-16946</v>
      </c>
      <c r="N16" s="272">
        <v>60.6</v>
      </c>
    </row>
    <row r="17" spans="1:16" x14ac:dyDescent="0.15">
      <c r="A17" s="250"/>
      <c r="B17" s="246"/>
      <c r="C17" s="246"/>
      <c r="D17" s="246"/>
      <c r="E17" s="246"/>
      <c r="F17" s="246"/>
      <c r="G17" s="1155" t="s">
        <v>172</v>
      </c>
      <c r="H17" s="1156"/>
      <c r="I17" s="1156"/>
      <c r="J17" s="1157"/>
      <c r="K17" s="270">
        <v>652225</v>
      </c>
      <c r="L17" s="270">
        <v>399648</v>
      </c>
      <c r="M17" s="271">
        <v>202093</v>
      </c>
      <c r="N17" s="272">
        <v>97.8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7" t="s">
        <v>486</v>
      </c>
      <c r="H21" s="1148"/>
      <c r="I21" s="1148"/>
      <c r="J21" s="1149"/>
      <c r="K21" s="282">
        <v>33.700000000000003</v>
      </c>
      <c r="L21" s="283">
        <v>18.46</v>
      </c>
      <c r="M21" s="284">
        <v>15.24</v>
      </c>
      <c r="N21" s="251"/>
      <c r="O21" s="285"/>
      <c r="P21" s="281"/>
    </row>
    <row r="22" spans="1:16" s="286" customFormat="1" x14ac:dyDescent="0.15">
      <c r="A22" s="281"/>
      <c r="B22" s="251"/>
      <c r="C22" s="251"/>
      <c r="D22" s="251"/>
      <c r="E22" s="251"/>
      <c r="F22" s="251"/>
      <c r="G22" s="1147" t="s">
        <v>487</v>
      </c>
      <c r="H22" s="1148"/>
      <c r="I22" s="1148"/>
      <c r="J22" s="1149"/>
      <c r="K22" s="287">
        <v>99</v>
      </c>
      <c r="L22" s="288">
        <v>94.7</v>
      </c>
      <c r="M22" s="289">
        <v>4.3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468</v>
      </c>
      <c r="L30" s="256"/>
      <c r="M30" s="257" t="s">
        <v>469</v>
      </c>
      <c r="N30" s="258"/>
    </row>
    <row r="31" spans="1:16" x14ac:dyDescent="0.15">
      <c r="A31" s="250"/>
      <c r="B31" s="246"/>
      <c r="C31" s="246"/>
      <c r="D31" s="246"/>
      <c r="E31" s="246"/>
      <c r="F31" s="246"/>
      <c r="G31" s="259"/>
      <c r="H31" s="260"/>
      <c r="I31" s="260"/>
      <c r="J31" s="261"/>
      <c r="K31" s="1151"/>
      <c r="L31" s="262" t="s">
        <v>470</v>
      </c>
      <c r="M31" s="263" t="s">
        <v>471</v>
      </c>
      <c r="N31" s="264" t="s">
        <v>472</v>
      </c>
    </row>
    <row r="32" spans="1:16" ht="27" customHeight="1" x14ac:dyDescent="0.15">
      <c r="A32" s="250"/>
      <c r="B32" s="246"/>
      <c r="C32" s="246"/>
      <c r="D32" s="246"/>
      <c r="E32" s="246"/>
      <c r="F32" s="246"/>
      <c r="G32" s="1163" t="s">
        <v>491</v>
      </c>
      <c r="H32" s="1164"/>
      <c r="I32" s="1164"/>
      <c r="J32" s="1165"/>
      <c r="K32" s="296">
        <v>604334</v>
      </c>
      <c r="L32" s="296">
        <v>370303</v>
      </c>
      <c r="M32" s="297">
        <v>103357</v>
      </c>
      <c r="N32" s="298">
        <v>258.3</v>
      </c>
    </row>
    <row r="33" spans="1:16" ht="13.5" customHeight="1" x14ac:dyDescent="0.15">
      <c r="A33" s="250"/>
      <c r="B33" s="246"/>
      <c r="C33" s="246"/>
      <c r="D33" s="246"/>
      <c r="E33" s="246"/>
      <c r="F33" s="246"/>
      <c r="G33" s="1163" t="s">
        <v>492</v>
      </c>
      <c r="H33" s="1164"/>
      <c r="I33" s="1164"/>
      <c r="J33" s="1165"/>
      <c r="K33" s="296" t="s">
        <v>477</v>
      </c>
      <c r="L33" s="296" t="s">
        <v>477</v>
      </c>
      <c r="M33" s="297" t="s">
        <v>477</v>
      </c>
      <c r="N33" s="298" t="s">
        <v>477</v>
      </c>
    </row>
    <row r="34" spans="1:16" ht="27" customHeight="1" x14ac:dyDescent="0.15">
      <c r="A34" s="250"/>
      <c r="B34" s="246"/>
      <c r="C34" s="246"/>
      <c r="D34" s="246"/>
      <c r="E34" s="246"/>
      <c r="F34" s="246"/>
      <c r="G34" s="1163" t="s">
        <v>493</v>
      </c>
      <c r="H34" s="1164"/>
      <c r="I34" s="1164"/>
      <c r="J34" s="1165"/>
      <c r="K34" s="296" t="s">
        <v>477</v>
      </c>
      <c r="L34" s="296" t="s">
        <v>477</v>
      </c>
      <c r="M34" s="297" t="s">
        <v>477</v>
      </c>
      <c r="N34" s="298" t="s">
        <v>477</v>
      </c>
    </row>
    <row r="35" spans="1:16" ht="27" customHeight="1" x14ac:dyDescent="0.15">
      <c r="A35" s="250"/>
      <c r="B35" s="246"/>
      <c r="C35" s="246"/>
      <c r="D35" s="246"/>
      <c r="E35" s="246"/>
      <c r="F35" s="246"/>
      <c r="G35" s="1163" t="s">
        <v>494</v>
      </c>
      <c r="H35" s="1164"/>
      <c r="I35" s="1164"/>
      <c r="J35" s="1165"/>
      <c r="K35" s="296">
        <v>58132</v>
      </c>
      <c r="L35" s="296">
        <v>35620</v>
      </c>
      <c r="M35" s="297">
        <v>28799</v>
      </c>
      <c r="N35" s="298">
        <v>23.7</v>
      </c>
    </row>
    <row r="36" spans="1:16" ht="27" customHeight="1" x14ac:dyDescent="0.15">
      <c r="A36" s="250"/>
      <c r="B36" s="246"/>
      <c r="C36" s="246"/>
      <c r="D36" s="246"/>
      <c r="E36" s="246"/>
      <c r="F36" s="246"/>
      <c r="G36" s="1163" t="s">
        <v>495</v>
      </c>
      <c r="H36" s="1164"/>
      <c r="I36" s="1164"/>
      <c r="J36" s="1165"/>
      <c r="K36" s="296">
        <v>35568</v>
      </c>
      <c r="L36" s="296">
        <v>21794</v>
      </c>
      <c r="M36" s="297">
        <v>4510</v>
      </c>
      <c r="N36" s="298">
        <v>383.2</v>
      </c>
    </row>
    <row r="37" spans="1:16" ht="13.5" customHeight="1" x14ac:dyDescent="0.15">
      <c r="A37" s="250"/>
      <c r="B37" s="246"/>
      <c r="C37" s="246"/>
      <c r="D37" s="246"/>
      <c r="E37" s="246"/>
      <c r="F37" s="246"/>
      <c r="G37" s="1163" t="s">
        <v>496</v>
      </c>
      <c r="H37" s="1164"/>
      <c r="I37" s="1164"/>
      <c r="J37" s="1165"/>
      <c r="K37" s="296">
        <v>2235</v>
      </c>
      <c r="L37" s="296">
        <v>1369</v>
      </c>
      <c r="M37" s="297">
        <v>1276</v>
      </c>
      <c r="N37" s="298">
        <v>7.3</v>
      </c>
    </row>
    <row r="38" spans="1:16" ht="27" customHeight="1" x14ac:dyDescent="0.15">
      <c r="A38" s="250"/>
      <c r="B38" s="246"/>
      <c r="C38" s="246"/>
      <c r="D38" s="246"/>
      <c r="E38" s="246"/>
      <c r="F38" s="246"/>
      <c r="G38" s="1166" t="s">
        <v>497</v>
      </c>
      <c r="H38" s="1167"/>
      <c r="I38" s="1167"/>
      <c r="J38" s="1168"/>
      <c r="K38" s="299">
        <v>892</v>
      </c>
      <c r="L38" s="299">
        <v>547</v>
      </c>
      <c r="M38" s="300">
        <v>40</v>
      </c>
      <c r="N38" s="301">
        <v>1267.5</v>
      </c>
      <c r="O38" s="295"/>
    </row>
    <row r="39" spans="1:16" x14ac:dyDescent="0.15">
      <c r="A39" s="250"/>
      <c r="B39" s="246"/>
      <c r="C39" s="246"/>
      <c r="D39" s="246"/>
      <c r="E39" s="246"/>
      <c r="F39" s="246"/>
      <c r="G39" s="1166" t="s">
        <v>498</v>
      </c>
      <c r="H39" s="1167"/>
      <c r="I39" s="1167"/>
      <c r="J39" s="1168"/>
      <c r="K39" s="302">
        <v>-63697</v>
      </c>
      <c r="L39" s="302">
        <v>-39030</v>
      </c>
      <c r="M39" s="303">
        <v>-3340</v>
      </c>
      <c r="N39" s="304">
        <v>1068.5999999999999</v>
      </c>
      <c r="O39" s="295"/>
    </row>
    <row r="40" spans="1:16" ht="27" customHeight="1" x14ac:dyDescent="0.15">
      <c r="A40" s="250"/>
      <c r="B40" s="246"/>
      <c r="C40" s="246"/>
      <c r="D40" s="246"/>
      <c r="E40" s="246"/>
      <c r="F40" s="246"/>
      <c r="G40" s="1163" t="s">
        <v>499</v>
      </c>
      <c r="H40" s="1164"/>
      <c r="I40" s="1164"/>
      <c r="J40" s="1165"/>
      <c r="K40" s="302">
        <v>-450479</v>
      </c>
      <c r="L40" s="302">
        <v>-276029</v>
      </c>
      <c r="M40" s="303">
        <v>-104131</v>
      </c>
      <c r="N40" s="304">
        <v>165.1</v>
      </c>
      <c r="O40" s="295"/>
    </row>
    <row r="41" spans="1:16" x14ac:dyDescent="0.15">
      <c r="A41" s="250"/>
      <c r="B41" s="246"/>
      <c r="C41" s="246"/>
      <c r="D41" s="246"/>
      <c r="E41" s="246"/>
      <c r="F41" s="246"/>
      <c r="G41" s="1169" t="s">
        <v>283</v>
      </c>
      <c r="H41" s="1170"/>
      <c r="I41" s="1170"/>
      <c r="J41" s="1171"/>
      <c r="K41" s="296">
        <v>186985</v>
      </c>
      <c r="L41" s="302">
        <v>114574</v>
      </c>
      <c r="M41" s="303">
        <v>30511</v>
      </c>
      <c r="N41" s="304">
        <v>275.5</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8" t="s">
        <v>468</v>
      </c>
      <c r="J49" s="1160" t="s">
        <v>503</v>
      </c>
      <c r="K49" s="1161"/>
      <c r="L49" s="1161"/>
      <c r="M49" s="1161"/>
      <c r="N49" s="1162"/>
    </row>
    <row r="50" spans="1:14" x14ac:dyDescent="0.15">
      <c r="A50" s="250"/>
      <c r="B50" s="246"/>
      <c r="C50" s="246"/>
      <c r="D50" s="246"/>
      <c r="E50" s="246"/>
      <c r="F50" s="246"/>
      <c r="G50" s="314"/>
      <c r="H50" s="315"/>
      <c r="I50" s="1159"/>
      <c r="J50" s="316" t="s">
        <v>504</v>
      </c>
      <c r="K50" s="317" t="s">
        <v>505</v>
      </c>
      <c r="L50" s="318" t="s">
        <v>506</v>
      </c>
      <c r="M50" s="319" t="s">
        <v>507</v>
      </c>
      <c r="N50" s="320" t="s">
        <v>508</v>
      </c>
    </row>
    <row r="51" spans="1:14" x14ac:dyDescent="0.15">
      <c r="A51" s="250"/>
      <c r="B51" s="246"/>
      <c r="C51" s="246"/>
      <c r="D51" s="246"/>
      <c r="E51" s="246"/>
      <c r="F51" s="246"/>
      <c r="G51" s="312" t="s">
        <v>509</v>
      </c>
      <c r="H51" s="313"/>
      <c r="I51" s="321">
        <v>748515</v>
      </c>
      <c r="J51" s="322">
        <v>420278</v>
      </c>
      <c r="K51" s="323">
        <v>-1.2</v>
      </c>
      <c r="L51" s="324">
        <v>221823</v>
      </c>
      <c r="M51" s="325">
        <v>10.1</v>
      </c>
      <c r="N51" s="326">
        <v>-11.3</v>
      </c>
    </row>
    <row r="52" spans="1:14" x14ac:dyDescent="0.15">
      <c r="A52" s="250"/>
      <c r="B52" s="246"/>
      <c r="C52" s="246"/>
      <c r="D52" s="246"/>
      <c r="E52" s="246"/>
      <c r="F52" s="246"/>
      <c r="G52" s="327"/>
      <c r="H52" s="328" t="s">
        <v>510</v>
      </c>
      <c r="I52" s="329">
        <v>264897</v>
      </c>
      <c r="J52" s="330">
        <v>148735</v>
      </c>
      <c r="K52" s="331">
        <v>-29.7</v>
      </c>
      <c r="L52" s="332">
        <v>104431</v>
      </c>
      <c r="M52" s="333">
        <v>-11.8</v>
      </c>
      <c r="N52" s="334">
        <v>-17.899999999999999</v>
      </c>
    </row>
    <row r="53" spans="1:14" x14ac:dyDescent="0.15">
      <c r="A53" s="250"/>
      <c r="B53" s="246"/>
      <c r="C53" s="246"/>
      <c r="D53" s="246"/>
      <c r="E53" s="246"/>
      <c r="F53" s="246"/>
      <c r="G53" s="312" t="s">
        <v>511</v>
      </c>
      <c r="H53" s="313"/>
      <c r="I53" s="321">
        <v>1414722</v>
      </c>
      <c r="J53" s="322">
        <v>811659</v>
      </c>
      <c r="K53" s="323">
        <v>93.1</v>
      </c>
      <c r="L53" s="324">
        <v>263041</v>
      </c>
      <c r="M53" s="325">
        <v>18.600000000000001</v>
      </c>
      <c r="N53" s="326">
        <v>74.5</v>
      </c>
    </row>
    <row r="54" spans="1:14" x14ac:dyDescent="0.15">
      <c r="A54" s="250"/>
      <c r="B54" s="246"/>
      <c r="C54" s="246"/>
      <c r="D54" s="246"/>
      <c r="E54" s="246"/>
      <c r="F54" s="246"/>
      <c r="G54" s="327"/>
      <c r="H54" s="328" t="s">
        <v>510</v>
      </c>
      <c r="I54" s="329">
        <v>430875</v>
      </c>
      <c r="J54" s="330">
        <v>247203</v>
      </c>
      <c r="K54" s="331">
        <v>66.2</v>
      </c>
      <c r="L54" s="332">
        <v>103171</v>
      </c>
      <c r="M54" s="333">
        <v>-1.2</v>
      </c>
      <c r="N54" s="334">
        <v>67.400000000000006</v>
      </c>
    </row>
    <row r="55" spans="1:14" x14ac:dyDescent="0.15">
      <c r="A55" s="250"/>
      <c r="B55" s="246"/>
      <c r="C55" s="246"/>
      <c r="D55" s="246"/>
      <c r="E55" s="246"/>
      <c r="F55" s="246"/>
      <c r="G55" s="312" t="s">
        <v>512</v>
      </c>
      <c r="H55" s="313"/>
      <c r="I55" s="321">
        <v>1502766</v>
      </c>
      <c r="J55" s="322">
        <v>879840</v>
      </c>
      <c r="K55" s="323">
        <v>8.4</v>
      </c>
      <c r="L55" s="324">
        <v>272886</v>
      </c>
      <c r="M55" s="325">
        <v>3.7</v>
      </c>
      <c r="N55" s="326">
        <v>4.7</v>
      </c>
    </row>
    <row r="56" spans="1:14" x14ac:dyDescent="0.15">
      <c r="A56" s="250"/>
      <c r="B56" s="246"/>
      <c r="C56" s="246"/>
      <c r="D56" s="246"/>
      <c r="E56" s="246"/>
      <c r="F56" s="246"/>
      <c r="G56" s="327"/>
      <c r="H56" s="328" t="s">
        <v>510</v>
      </c>
      <c r="I56" s="329">
        <v>941680</v>
      </c>
      <c r="J56" s="330">
        <v>551335</v>
      </c>
      <c r="K56" s="331">
        <v>123</v>
      </c>
      <c r="L56" s="332">
        <v>125724</v>
      </c>
      <c r="M56" s="333">
        <v>21.9</v>
      </c>
      <c r="N56" s="334">
        <v>101.1</v>
      </c>
    </row>
    <row r="57" spans="1:14" x14ac:dyDescent="0.15">
      <c r="A57" s="250"/>
      <c r="B57" s="246"/>
      <c r="C57" s="246"/>
      <c r="D57" s="246"/>
      <c r="E57" s="246"/>
      <c r="F57" s="246"/>
      <c r="G57" s="312" t="s">
        <v>513</v>
      </c>
      <c r="H57" s="313"/>
      <c r="I57" s="321">
        <v>986690</v>
      </c>
      <c r="J57" s="322">
        <v>586269</v>
      </c>
      <c r="K57" s="323">
        <v>-33.4</v>
      </c>
      <c r="L57" s="324">
        <v>245039</v>
      </c>
      <c r="M57" s="325">
        <v>-10.199999999999999</v>
      </c>
      <c r="N57" s="326">
        <v>-23.2</v>
      </c>
    </row>
    <row r="58" spans="1:14" x14ac:dyDescent="0.15">
      <c r="A58" s="250"/>
      <c r="B58" s="246"/>
      <c r="C58" s="246"/>
      <c r="D58" s="246"/>
      <c r="E58" s="246"/>
      <c r="F58" s="246"/>
      <c r="G58" s="327"/>
      <c r="H58" s="328" t="s">
        <v>510</v>
      </c>
      <c r="I58" s="329">
        <v>369458</v>
      </c>
      <c r="J58" s="330">
        <v>219523</v>
      </c>
      <c r="K58" s="331">
        <v>-60.2</v>
      </c>
      <c r="L58" s="332">
        <v>108922</v>
      </c>
      <c r="M58" s="333">
        <v>-13.4</v>
      </c>
      <c r="N58" s="334">
        <v>-46.8</v>
      </c>
    </row>
    <row r="59" spans="1:14" x14ac:dyDescent="0.15">
      <c r="A59" s="250"/>
      <c r="B59" s="246"/>
      <c r="C59" s="246"/>
      <c r="D59" s="246"/>
      <c r="E59" s="246"/>
      <c r="F59" s="246"/>
      <c r="G59" s="312" t="s">
        <v>514</v>
      </c>
      <c r="H59" s="313"/>
      <c r="I59" s="321">
        <v>1074868</v>
      </c>
      <c r="J59" s="322">
        <v>658620</v>
      </c>
      <c r="K59" s="323">
        <v>12.3</v>
      </c>
      <c r="L59" s="324">
        <v>237994</v>
      </c>
      <c r="M59" s="325">
        <v>-2.9</v>
      </c>
      <c r="N59" s="326">
        <v>15.2</v>
      </c>
    </row>
    <row r="60" spans="1:14" x14ac:dyDescent="0.15">
      <c r="A60" s="250"/>
      <c r="B60" s="246"/>
      <c r="C60" s="246"/>
      <c r="D60" s="246"/>
      <c r="E60" s="246"/>
      <c r="F60" s="246"/>
      <c r="G60" s="327"/>
      <c r="H60" s="328" t="s">
        <v>510</v>
      </c>
      <c r="I60" s="335">
        <v>401161</v>
      </c>
      <c r="J60" s="330">
        <v>245809</v>
      </c>
      <c r="K60" s="331">
        <v>12</v>
      </c>
      <c r="L60" s="332">
        <v>110361</v>
      </c>
      <c r="M60" s="333">
        <v>1.3</v>
      </c>
      <c r="N60" s="334">
        <v>10.7</v>
      </c>
    </row>
    <row r="61" spans="1:14" x14ac:dyDescent="0.15">
      <c r="A61" s="250"/>
      <c r="B61" s="246"/>
      <c r="C61" s="246"/>
      <c r="D61" s="246"/>
      <c r="E61" s="246"/>
      <c r="F61" s="246"/>
      <c r="G61" s="312" t="s">
        <v>515</v>
      </c>
      <c r="H61" s="336"/>
      <c r="I61" s="337">
        <v>1145512</v>
      </c>
      <c r="J61" s="338">
        <v>671333</v>
      </c>
      <c r="K61" s="339">
        <v>15.8</v>
      </c>
      <c r="L61" s="340">
        <v>248157</v>
      </c>
      <c r="M61" s="341">
        <v>3.9</v>
      </c>
      <c r="N61" s="326">
        <v>11.9</v>
      </c>
    </row>
    <row r="62" spans="1:14" x14ac:dyDescent="0.15">
      <c r="A62" s="250"/>
      <c r="B62" s="246"/>
      <c r="C62" s="246"/>
      <c r="D62" s="246"/>
      <c r="E62" s="246"/>
      <c r="F62" s="246"/>
      <c r="G62" s="327"/>
      <c r="H62" s="328" t="s">
        <v>510</v>
      </c>
      <c r="I62" s="329">
        <v>481614</v>
      </c>
      <c r="J62" s="330">
        <v>282521</v>
      </c>
      <c r="K62" s="331">
        <v>22.3</v>
      </c>
      <c r="L62" s="332">
        <v>110522</v>
      </c>
      <c r="M62" s="333">
        <v>-0.6</v>
      </c>
      <c r="N62" s="334">
        <v>22.9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33.14</v>
      </c>
      <c r="G47" s="12">
        <v>36.86</v>
      </c>
      <c r="H47" s="12">
        <v>39.74</v>
      </c>
      <c r="I47" s="12">
        <v>35.33</v>
      </c>
      <c r="J47" s="13">
        <v>30.01</v>
      </c>
    </row>
    <row r="48" spans="2:10" ht="57.75" customHeight="1" x14ac:dyDescent="0.15">
      <c r="B48" s="14"/>
      <c r="C48" s="1174" t="s">
        <v>4</v>
      </c>
      <c r="D48" s="1174"/>
      <c r="E48" s="1175"/>
      <c r="F48" s="15">
        <v>4.6500000000000004</v>
      </c>
      <c r="G48" s="16">
        <v>8.1199999999999992</v>
      </c>
      <c r="H48" s="16">
        <v>3.24</v>
      </c>
      <c r="I48" s="16">
        <v>5.6</v>
      </c>
      <c r="J48" s="17">
        <v>6.21</v>
      </c>
    </row>
    <row r="49" spans="2:10" ht="57.75" customHeight="1" thickBot="1" x14ac:dyDescent="0.2">
      <c r="B49" s="18"/>
      <c r="C49" s="1176" t="s">
        <v>5</v>
      </c>
      <c r="D49" s="1176"/>
      <c r="E49" s="1177"/>
      <c r="F49" s="19" t="s">
        <v>522</v>
      </c>
      <c r="G49" s="20">
        <v>6.2</v>
      </c>
      <c r="H49" s="20" t="s">
        <v>523</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2018-05-01T06:26:39Z</cp:lastPrinted>
  <dcterms:created xsi:type="dcterms:W3CDTF">2018-01-24T03:21:34Z</dcterms:created>
  <dcterms:modified xsi:type="dcterms:W3CDTF">2018-11-01T06:09:25Z</dcterms:modified>
</cp:coreProperties>
</file>