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1194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<sst xmlns="http://schemas.openxmlformats.org/spreadsheetml/2006/main" count="221" uniqueCount="111">
  <si>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</si>
  <si>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</si>
  <si>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</si>
  <si>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</si>
  <si>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</si>
  <si>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</si>
  <si>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</si>
  <si>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</si>
  <si>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</si>
  <si>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</si>
  <si>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</si>
  <si>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</si>
  <si>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</si>
  <si>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</si>
  <si>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</si>
  <si>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</si>
  <si>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</si>
  <si>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</si>
  <si>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</si>
  <si>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</si>
  <si>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</si>
  <si>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</si>
  <si>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</si>
  <si>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</si>
  <si>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</si>
  <si>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</si>
  <si>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</si>
  <si>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</si>
  <si>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</si>
  <si>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</si>
  <si>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</si>
  <si>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</si>
  <si>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</si>
  <si>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</si>
  <si>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</si>
  <si>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</si>
  <si>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</si>
  <si>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</si>
  <si>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</si>
  <si>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</si>
  <si>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</si>
  <si>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</si>
  <si>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</si>
  <si>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</si>
  <si>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</si>
  <si>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</si>
  <si>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</si>
  <si>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</si>
  <si>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</si>
  <si>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</si>
  <si>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</si>
  <si>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</si>
  <si>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</si>
  <si>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</si>
  <si>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</si>
  <si>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</si>
  <si>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</si>
  <si>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</si>
  <si>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</si>
  <si>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</si>
  <si>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</si>
  <si>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</si>
  <si>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</si>
  <si>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</si>
  <si>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</si>
  <si>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</si>
  <si>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</si>
  <si>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</si>
  <si>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</si>
  <si>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</si>
  <si>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</si>
  <si>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</si>
  <si>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</si>
  <si>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</si>
  <si>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</si>
  <si>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</si>
  <si>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</si>
  <si>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</si>
  <si>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</si>
  <si>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</si>
  <si>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</si>
  <si>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</si>
  <si>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</si>
  <si>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</si>
  <si>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</si>
  <si>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</si>
  <si>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</si>
  <si>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</si>
  <si>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</si>
  <si>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</si>
  <si>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</si>
  <si>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</si>
  <si>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</si>
  <si>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</si>
  <si>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</si>
  <si>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</si>
  <si>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中川町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</si>
  <si>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</si>
  <si>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</si>
  <si>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</si>
  <si>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</si>
  <si>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</si>
  <si>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</si>
  <si>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</si>
  <si>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</si>
  <si>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</si>
  <si>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</si>
  <si>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</si>
  <si>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事業は、類似団体平均と比較すると汚水処理原価が高い為、経費回収率が低い水準にあり、料金改定を行っても人口減少や節水等により使用料の増収があまり見込めない為、収益的収支比率は改善されない状況となっている。水洗化率については類似団体平均より高い水準にあるが、更なる加入促進に努める。</t>
    <phoneticPr fontId="4"/>
  </si>
  <si>
    <t>　平成11年度の供用開始の為、管渠については法定耐用年数を超えるものは無いが、経過年数及び財源の確保などを視野に入れ、今後の更新を計画していく必要がある。</t>
    <phoneticPr fontId="4"/>
  </si>
  <si>
    <t>　本町は平成19年度に料金改定を行い収益の増収を図ったが、人口減少等が進む中で使用料収入の増加が見込めない状況であり、一般会計からの多額の繰入により運営している状況にある。水洗化率の向上に努めるとともに維持管理等のあり方などを見直し、将来に向けた経営の見直し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</si>
</sst>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2.0299999999999998</c:v>
                </c:pt>
                <c:pt idx="1">
                  <c:v>0</c:v>
                </c:pt>
                <c:pt idx="2">
                  <c:v>0</c:v>
                </c:pt>
                <c:pt idx="3">
                  <c:v>0</c:v>
                </c:pt>
                <c:pt idx="4">
                  <c:v>0</c:v>
                </c:pt>
              </c:numCache>
            </c:numRef>
          </c:val>
        </c:ser>
        <c:dLbls>
          <c:showLegendKey val="0"/>
          <c:showVal val="0"/>
          <c:showCatName val="0"/>
          <c:showSerName val="0"/>
          <c:showPercent val="0"/>
          <c:showBubbleSize val="0"/>
        </c:dLbls>
        <c:gapWidth val="150"/>
        <c:axId val="82103680"/>
        <c:axId val="844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82103680"/>
        <c:axId val="84416384"/>
      </c:lineChart>
      <c:dateAx>
        <c:axId val="82103680"/>
        <c:scaling>
          <c:orientation val="minMax"/>
        </c:scaling>
        <c:delete val="1"/>
        <c:axPos val="b"/>
        <c:numFmt formatCode="ge" sourceLinked="1"/>
        <c:majorTickMark val="none"/>
        <c:minorTickMark val="none"/>
        <c:tickLblPos val="none"/>
        <c:crossAx val="84416384"/>
        <c:crosses val="autoZero"/>
        <c:auto val="1"/>
        <c:lblOffset val="100"/>
        <c:baseTimeUnit val="years"/>
      </c:dateAx>
      <c:valAx>
        <c:axId val="844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43.26</c:v>
                </c:pt>
                <c:pt idx="1">
                  <c:v>48.31</c:v>
                </c:pt>
                <c:pt idx="2">
                  <c:v>48.31</c:v>
                </c:pt>
                <c:pt idx="3">
                  <c:v>43.68</c:v>
                </c:pt>
                <c:pt idx="4">
                  <c:v>41.43</c:v>
                </c:pt>
              </c:numCache>
            </c:numRef>
          </c:val>
        </c:ser>
        <c:dLbls>
          <c:showLegendKey val="0"/>
          <c:showVal val="0"/>
          <c:showCatName val="0"/>
          <c:showSerName val="0"/>
          <c:showPercent val="0"/>
          <c:showBubbleSize val="0"/>
        </c:dLbls>
        <c:gapWidth val="150"/>
        <c:axId val="80532608"/>
        <c:axId val="80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80532608"/>
        <c:axId val="80534528"/>
      </c:lineChart>
      <c:dateAx>
        <c:axId val="80532608"/>
        <c:scaling>
          <c:orientation val="minMax"/>
        </c:scaling>
        <c:delete val="1"/>
        <c:axPos val="b"/>
        <c:numFmt formatCode="ge" sourceLinked="1"/>
        <c:majorTickMark val="none"/>
        <c:minorTickMark val="none"/>
        <c:tickLblPos val="none"/>
        <c:crossAx val="80534528"/>
        <c:crosses val="autoZero"/>
        <c:auto val="1"/>
        <c:lblOffset val="100"/>
        <c:baseTimeUnit val="years"/>
      </c:dateAx>
      <c:valAx>
        <c:axId val="80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96.17</c:v>
                </c:pt>
                <c:pt idx="1">
                  <c:v>96.04</c:v>
                </c:pt>
                <c:pt idx="2">
                  <c:v>94.83</c:v>
                </c:pt>
                <c:pt idx="3">
                  <c:v>93.15</c:v>
                </c:pt>
                <c:pt idx="4">
                  <c:v>96.49</c:v>
                </c:pt>
              </c:numCache>
            </c:numRef>
          </c:val>
        </c:ser>
        <c:dLbls>
          <c:showLegendKey val="0"/>
          <c:showVal val="0"/>
          <c:showCatName val="0"/>
          <c:showSerName val="0"/>
          <c:showPercent val="0"/>
          <c:showBubbleSize val="0"/>
        </c:dLbls>
        <c:gapWidth val="150"/>
        <c:axId val="82072320"/>
        <c:axId val="820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82072320"/>
        <c:axId val="82074240"/>
      </c:lineChart>
      <c:dateAx>
        <c:axId val="82072320"/>
        <c:scaling>
          <c:orientation val="minMax"/>
        </c:scaling>
        <c:delete val="1"/>
        <c:axPos val="b"/>
        <c:numFmt formatCode="ge" sourceLinked="1"/>
        <c:majorTickMark val="none"/>
        <c:minorTickMark val="none"/>
        <c:tickLblPos val="none"/>
        <c:crossAx val="82074240"/>
        <c:crosses val="autoZero"/>
        <c:auto val="1"/>
        <c:lblOffset val="100"/>
        <c:baseTimeUnit val="years"/>
      </c:dateAx>
      <c:valAx>
        <c:axId val="820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76.8</c:v>
                </c:pt>
                <c:pt idx="1">
                  <c:v>74.599999999999994</c:v>
                </c:pt>
                <c:pt idx="2">
                  <c:v>73.790000000000006</c:v>
                </c:pt>
                <c:pt idx="3">
                  <c:v>74.180000000000007</c:v>
                </c:pt>
                <c:pt idx="4">
                  <c:v>74.099999999999994</c:v>
                </c:pt>
              </c:numCache>
            </c:numRef>
          </c:val>
        </c:ser>
        <c:dLbls>
          <c:showLegendKey val="0"/>
          <c:showVal val="0"/>
          <c:showCatName val="0"/>
          <c:showSerName val="0"/>
          <c:showPercent val="0"/>
          <c:showBubbleSize val="0"/>
        </c:dLbls>
        <c:gapWidth val="150"/>
        <c:axId val="84611840"/>
        <c:axId val="846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11840"/>
        <c:axId val="84613760"/>
      </c:lineChart>
      <c:dateAx>
        <c:axId val="84611840"/>
        <c:scaling>
          <c:orientation val="minMax"/>
        </c:scaling>
        <c:delete val="1"/>
        <c:axPos val="b"/>
        <c:numFmt formatCode="ge" sourceLinked="1"/>
        <c:majorTickMark val="none"/>
        <c:minorTickMark val="none"/>
        <c:tickLblPos val="none"/>
        <c:crossAx val="84613760"/>
        <c:crosses val="autoZero"/>
        <c:auto val="1"/>
        <c:lblOffset val="100"/>
        <c:baseTimeUnit val="years"/>
      </c:dateAx>
      <c:valAx>
        <c:axId val="846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50912"/>
        <c:axId val="1500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50912"/>
        <c:axId val="150018304"/>
      </c:lineChart>
      <c:dateAx>
        <c:axId val="149750912"/>
        <c:scaling>
          <c:orientation val="minMax"/>
        </c:scaling>
        <c:delete val="1"/>
        <c:axPos val="b"/>
        <c:numFmt formatCode="ge" sourceLinked="1"/>
        <c:majorTickMark val="none"/>
        <c:minorTickMark val="none"/>
        <c:tickLblPos val="none"/>
        <c:crossAx val="150018304"/>
        <c:crosses val="autoZero"/>
        <c:auto val="1"/>
        <c:lblOffset val="100"/>
        <c:baseTimeUnit val="years"/>
      </c:dateAx>
      <c:valAx>
        <c:axId val="150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23936"/>
        <c:axId val="708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23936"/>
        <c:axId val="70825856"/>
      </c:lineChart>
      <c:dateAx>
        <c:axId val="70823936"/>
        <c:scaling>
          <c:orientation val="minMax"/>
        </c:scaling>
        <c:delete val="1"/>
        <c:axPos val="b"/>
        <c:numFmt formatCode="ge" sourceLinked="1"/>
        <c:majorTickMark val="none"/>
        <c:minorTickMark val="none"/>
        <c:tickLblPos val="none"/>
        <c:crossAx val="70825856"/>
        <c:crosses val="autoZero"/>
        <c:auto val="1"/>
        <c:lblOffset val="100"/>
        <c:baseTimeUnit val="years"/>
      </c:dateAx>
      <c:valAx>
        <c:axId val="708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20224"/>
        <c:axId val="804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20224"/>
        <c:axId val="80426496"/>
      </c:lineChart>
      <c:dateAx>
        <c:axId val="80420224"/>
        <c:scaling>
          <c:orientation val="minMax"/>
        </c:scaling>
        <c:delete val="1"/>
        <c:axPos val="b"/>
        <c:numFmt formatCode="ge" sourceLinked="1"/>
        <c:majorTickMark val="none"/>
        <c:minorTickMark val="none"/>
        <c:tickLblPos val="none"/>
        <c:crossAx val="80426496"/>
        <c:crosses val="autoZero"/>
        <c:auto val="1"/>
        <c:lblOffset val="100"/>
        <c:baseTimeUnit val="years"/>
      </c:dateAx>
      <c:valAx>
        <c:axId val="804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440704"/>
        <c:axId val="80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440704"/>
        <c:axId val="80442880"/>
      </c:lineChart>
      <c:dateAx>
        <c:axId val="80440704"/>
        <c:scaling>
          <c:orientation val="minMax"/>
        </c:scaling>
        <c:delete val="1"/>
        <c:axPos val="b"/>
        <c:numFmt formatCode="ge" sourceLinked="1"/>
        <c:majorTickMark val="none"/>
        <c:minorTickMark val="none"/>
        <c:tickLblPos val="none"/>
        <c:crossAx val="80442880"/>
        <c:crosses val="autoZero"/>
        <c:auto val="1"/>
        <c:lblOffset val="100"/>
        <c:baseTimeUnit val="years"/>
      </c:dateAx>
      <c:valAx>
        <c:axId val="80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452608"/>
        <c:axId val="80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80452608"/>
        <c:axId val="80458880"/>
      </c:lineChart>
      <c:dateAx>
        <c:axId val="80452608"/>
        <c:scaling>
          <c:orientation val="minMax"/>
        </c:scaling>
        <c:delete val="1"/>
        <c:axPos val="b"/>
        <c:numFmt formatCode="ge" sourceLinked="1"/>
        <c:majorTickMark val="none"/>
        <c:minorTickMark val="none"/>
        <c:tickLblPos val="none"/>
        <c:crossAx val="80458880"/>
        <c:crosses val="autoZero"/>
        <c:auto val="1"/>
        <c:lblOffset val="100"/>
        <c:baseTimeUnit val="years"/>
      </c:dateAx>
      <c:valAx>
        <c:axId val="80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32.630000000000003</c:v>
                </c:pt>
                <c:pt idx="1">
                  <c:v>31.34</c:v>
                </c:pt>
                <c:pt idx="2">
                  <c:v>42.58</c:v>
                </c:pt>
                <c:pt idx="3">
                  <c:v>39.32</c:v>
                </c:pt>
                <c:pt idx="4">
                  <c:v>38.700000000000003</c:v>
                </c:pt>
              </c:numCache>
            </c:numRef>
          </c:val>
        </c:ser>
        <c:dLbls>
          <c:showLegendKey val="0"/>
          <c:showVal val="0"/>
          <c:showCatName val="0"/>
          <c:showSerName val="0"/>
          <c:showPercent val="0"/>
          <c:showBubbleSize val="0"/>
        </c:dLbls>
        <c:gapWidth val="150"/>
        <c:axId val="80468224"/>
        <c:axId val="80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80468224"/>
        <c:axId val="80474496"/>
      </c:lineChart>
      <c:dateAx>
        <c:axId val="80468224"/>
        <c:scaling>
          <c:orientation val="minMax"/>
        </c:scaling>
        <c:delete val="1"/>
        <c:axPos val="b"/>
        <c:numFmt formatCode="ge" sourceLinked="1"/>
        <c:majorTickMark val="none"/>
        <c:minorTickMark val="none"/>
        <c:tickLblPos val="none"/>
        <c:crossAx val="80474496"/>
        <c:crosses val="autoZero"/>
        <c:auto val="1"/>
        <c:lblOffset val="100"/>
        <c:baseTimeUnit val="years"/>
      </c:dateAx>
      <c:valAx>
        <c:axId val="80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518.84</c:v>
                </c:pt>
                <c:pt idx="1">
                  <c:v>542.94000000000005</c:v>
                </c:pt>
                <c:pt idx="2">
                  <c:v>399.37</c:v>
                </c:pt>
                <c:pt idx="3">
                  <c:v>432.57</c:v>
                </c:pt>
                <c:pt idx="4">
                  <c:v>440.43</c:v>
                </c:pt>
              </c:numCache>
            </c:numRef>
          </c:val>
        </c:ser>
        <c:dLbls>
          <c:showLegendKey val="0"/>
          <c:showVal val="0"/>
          <c:showCatName val="0"/>
          <c:showSerName val="0"/>
          <c:showPercent val="0"/>
          <c:showBubbleSize val="0"/>
        </c:dLbls>
        <c:gapWidth val="150"/>
        <c:axId val="80520704"/>
        <c:axId val="805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80520704"/>
        <c:axId val="80522624"/>
      </c:lineChart>
      <c:dateAx>
        <c:axId val="80520704"/>
        <c:scaling>
          <c:orientation val="minMax"/>
        </c:scaling>
        <c:delete val="1"/>
        <c:axPos val="b"/>
        <c:numFmt formatCode="ge" sourceLinked="1"/>
        <c:majorTickMark val="none"/>
        <c:minorTickMark val="none"/>
        <c:tickLblPos val="none"/>
        <c:crossAx val="80522624"/>
        <c:crosses val="autoZero"/>
        <c:auto val="1"/>
        <c:lblOffset val="100"/>
        <c:baseTimeUnit val="years"/>
      </c:dateAx>
      <c:valAx>
        <c:axId val="805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 zoomScaleNormal="100" workbookViewId="0">
      <selection activeCell="CB10" sqref="CB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中川町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1683</v>
      </c>
      <c r="AM8" s="64"/>
      <c r="AN8" s="64"/>
      <c r="AO8" s="64"/>
      <c r="AP8" s="64"/>
      <c r="AQ8" s="64"/>
      <c r="AR8" s="64"/>
      <c r="AS8" s="64"/>
      <c r="AT8" s="63">
        <f>データ!S6</f>
        <v>594.74</v>
      </c>
      <c r="AU8" s="63"/>
      <c r="AV8" s="63"/>
      <c r="AW8" s="63"/>
      <c r="AX8" s="63"/>
      <c r="AY8" s="63"/>
      <c r="AZ8" s="63"/>
      <c r="BA8" s="63"/>
      <c r="BB8" s="63">
        <f>データ!T6</f>
        <v>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82.31</v>
      </c>
      <c r="Q10" s="63"/>
      <c r="R10" s="63"/>
      <c r="S10" s="63"/>
      <c r="T10" s="63"/>
      <c r="U10" s="63"/>
      <c r="V10" s="63"/>
      <c r="W10" s="63">
        <f>データ!P6</f>
        <v>100</v>
      </c>
      <c r="X10" s="63"/>
      <c r="Y10" s="63"/>
      <c r="Z10" s="63"/>
      <c r="AA10" s="63"/>
      <c r="AB10" s="63"/>
      <c r="AC10" s="63"/>
      <c r="AD10" s="64">
        <f>データ!Q6</f>
        <v>3030</v>
      </c>
      <c r="AE10" s="64"/>
      <c r="AF10" s="64"/>
      <c r="AG10" s="64"/>
      <c r="AH10" s="64"/>
      <c r="AI10" s="64"/>
      <c r="AJ10" s="64"/>
      <c r="AK10" s="2"/>
      <c r="AL10" s="64">
        <f>データ!U6</f>
        <v>1340</v>
      </c>
      <c r="AM10" s="64"/>
      <c r="AN10" s="64"/>
      <c r="AO10" s="64"/>
      <c r="AP10" s="64"/>
      <c r="AQ10" s="64"/>
      <c r="AR10" s="64"/>
      <c r="AS10" s="64"/>
      <c r="AT10" s="63">
        <f>データ!V6</f>
        <v>0.79</v>
      </c>
      <c r="AU10" s="63"/>
      <c r="AV10" s="63"/>
      <c r="AW10" s="63"/>
      <c r="AX10" s="63"/>
      <c r="AY10" s="63"/>
      <c r="AZ10" s="63"/>
      <c r="BA10" s="63"/>
      <c r="BB10" s="63">
        <f>データ!W6</f>
        <v>1696.2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14711</v>
      </c>
      <c r="D6" s="31">
        <f t="shared" si="3"/>
        <v>47</v>
      </c>
      <c r="E6" s="31">
        <f t="shared" si="3"/>
        <v>17</v>
      </c>
      <c r="F6" s="31">
        <f t="shared" si="3"/>
        <v>5</v>
      </c>
      <c r="G6" s="31">
        <f t="shared" si="3"/>
        <v>0</v>
      </c>
      <c r="H6" s="31" t="str">
        <f t="shared" si="3"/>
        <v>北海道　中川町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82.31</v>
      </c>
      <c r="P6" s="32">
        <f t="shared" si="3"/>
        <v>100</v>
      </c>
      <c r="Q6" s="32">
        <f t="shared" si="3"/>
        <v>3030</v>
      </c>
      <c r="R6" s="32">
        <f t="shared" si="3"/>
        <v>1683</v>
      </c>
      <c r="S6" s="32">
        <f t="shared" si="3"/>
        <v>594.74</v>
      </c>
      <c r="T6" s="32">
        <f t="shared" si="3"/>
        <v>2.83</v>
      </c>
      <c r="U6" s="32">
        <f t="shared" si="3"/>
        <v>1340</v>
      </c>
      <c r="V6" s="32">
        <f t="shared" si="3"/>
        <v>0.79</v>
      </c>
      <c r="W6" s="32">
        <f t="shared" si="3"/>
        <v>1696.2</v>
      </c>
      <c r="X6" s="33">
        <f>IF(X7="",NA(),X7)</f>
        <v>76.8</v>
      </c>
      <c r="Y6" s="33">
        <f t="shared" ref="Y6:AG6" si="4">IF(Y7="",NA(),Y7)</f>
        <v>74.599999999999994</v>
      </c>
      <c r="Z6" s="33">
        <f t="shared" si="4"/>
        <v>73.790000000000006</v>
      </c>
      <c r="AA6" s="33">
        <f t="shared" si="4"/>
        <v>74.180000000000007</v>
      </c>
      <c r="AB6" s="33">
        <f t="shared" si="4"/>
        <v>74.099999999999994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32.630000000000003</v>
      </c>
      <c r="BQ6" s="33">
        <f t="shared" ref="BQ6:BY6" si="8">IF(BQ7="",NA(),BQ7)</f>
        <v>31.34</v>
      </c>
      <c r="BR6" s="33">
        <f t="shared" si="8"/>
        <v>42.58</v>
      </c>
      <c r="BS6" s="33">
        <f t="shared" si="8"/>
        <v>39.32</v>
      </c>
      <c r="BT6" s="33">
        <f t="shared" si="8"/>
        <v>38.700000000000003</v>
      </c>
      <c r="BU6" s="33">
        <f t="shared" si="8"/>
        <v>42.13</v>
      </c>
      <c r="BV6" s="33">
        <f t="shared" si="8"/>
        <v>42.48</v>
      </c>
      <c r="BW6" s="33">
        <f t="shared" si="8"/>
        <v>41.04</v>
      </c>
      <c r="BX6" s="33">
        <f t="shared" si="8"/>
        <v>50.82</v>
      </c>
      <c r="BY6" s="33">
        <f t="shared" si="8"/>
        <v>52.19</v>
      </c>
      <c r="BZ6" s="32" t="str">
        <f>IF(BZ7="","",IF(BZ7="-","【-】","【"&amp;SUBSTITUTE(TEXT(BZ7,"#,##0.00"),"-","△")&amp;"】"))</f>
        <v>【52.78】</v>
      </c>
      <c r="CA6" s="33">
        <f>IF(CA7="",NA(),CA7)</f>
        <v>518.84</v>
      </c>
      <c r="CB6" s="33">
        <f t="shared" ref="CB6:CJ6" si="9">IF(CB7="",NA(),CB7)</f>
        <v>542.94000000000005</v>
      </c>
      <c r="CC6" s="33">
        <f t="shared" si="9"/>
        <v>399.37</v>
      </c>
      <c r="CD6" s="33">
        <f t="shared" si="9"/>
        <v>432.57</v>
      </c>
      <c r="CE6" s="33">
        <f t="shared" si="9"/>
        <v>440.43</v>
      </c>
      <c r="CF6" s="33">
        <f t="shared" si="9"/>
        <v>348.41</v>
      </c>
      <c r="CG6" s="33">
        <f t="shared" si="9"/>
        <v>343.8</v>
      </c>
      <c r="CH6" s="33">
        <f t="shared" si="9"/>
        <v>357.08</v>
      </c>
      <c r="CI6" s="33">
        <f t="shared" si="9"/>
        <v>300.52</v>
      </c>
      <c r="CJ6" s="33">
        <f t="shared" si="9"/>
        <v>296.14</v>
      </c>
      <c r="CK6" s="32" t="str">
        <f>IF(CK7="","",IF(CK7="-","【-】","【"&amp;SUBSTITUTE(TEXT(CK7,"#,##0.00"),"-","△")&amp;"】"))</f>
        <v>【289.81】</v>
      </c>
      <c r="CL6" s="33">
        <f>IF(CL7="",NA(),CL7)</f>
        <v>43.26</v>
      </c>
      <c r="CM6" s="33">
        <f t="shared" ref="CM6:CU6" si="10">IF(CM7="",NA(),CM7)</f>
        <v>48.31</v>
      </c>
      <c r="CN6" s="33">
        <f t="shared" si="10"/>
        <v>48.31</v>
      </c>
      <c r="CO6" s="33">
        <f t="shared" si="10"/>
        <v>43.68</v>
      </c>
      <c r="CP6" s="33">
        <f t="shared" si="10"/>
        <v>41.43</v>
      </c>
      <c r="CQ6" s="33">
        <f t="shared" si="10"/>
        <v>46.85</v>
      </c>
      <c r="CR6" s="33">
        <f t="shared" si="10"/>
        <v>46.06</v>
      </c>
      <c r="CS6" s="33">
        <f t="shared" si="10"/>
        <v>45.95</v>
      </c>
      <c r="CT6" s="33">
        <f t="shared" si="10"/>
        <v>53.24</v>
      </c>
      <c r="CU6" s="33">
        <f t="shared" si="10"/>
        <v>52.31</v>
      </c>
      <c r="CV6" s="32" t="str">
        <f>IF(CV7="","",IF(CV7="-","【-】","【"&amp;SUBSTITUTE(TEXT(CV7,"#,##0.00"),"-","△")&amp;"】"))</f>
        <v>【52.74】</v>
      </c>
      <c r="CW6" s="33">
        <f>IF(CW7="",NA(),CW7)</f>
        <v>96.17</v>
      </c>
      <c r="CX6" s="33">
        <f t="shared" ref="CX6:DF6" si="11">IF(CX7="",NA(),CX7)</f>
        <v>96.04</v>
      </c>
      <c r="CY6" s="33">
        <f t="shared" si="11"/>
        <v>94.83</v>
      </c>
      <c r="CZ6" s="33">
        <f t="shared" si="11"/>
        <v>93.15</v>
      </c>
      <c r="DA6" s="33">
        <f t="shared" si="11"/>
        <v>96.49</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2.0299999999999998</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14711</v>
      </c>
      <c r="D7" s="35">
        <v>47</v>
      </c>
      <c r="E7" s="35">
        <v>17</v>
      </c>
      <c r="F7" s="35">
        <v>5</v>
      </c>
      <c r="G7" s="35">
        <v>0</v>
      </c>
      <c r="H7" s="35" t="s">
        <v>96</v>
      </c>
      <c r="I7" s="35" t="s">
        <v>97</v>
      </c>
      <c r="J7" s="35" t="s">
        <v>98</v>
      </c>
      <c r="K7" s="35" t="s">
        <v>99</v>
      </c>
      <c r="L7" s="35" t="s">
        <v>100</v>
      </c>
      <c r="M7" s="36" t="s">
        <v>101</v>
      </c>
      <c r="N7" s="36" t="s">
        <v>102</v>
      </c>
      <c r="O7" s="36">
        <v>82.31</v>
      </c>
      <c r="P7" s="36">
        <v>100</v>
      </c>
      <c r="Q7" s="36">
        <v>3030</v>
      </c>
      <c r="R7" s="36">
        <v>1683</v>
      </c>
      <c r="S7" s="36">
        <v>594.74</v>
      </c>
      <c r="T7" s="36">
        <v>2.83</v>
      </c>
      <c r="U7" s="36">
        <v>1340</v>
      </c>
      <c r="V7" s="36">
        <v>0.79</v>
      </c>
      <c r="W7" s="36">
        <v>1696.2</v>
      </c>
      <c r="X7" s="36">
        <v>76.8</v>
      </c>
      <c r="Y7" s="36">
        <v>74.599999999999994</v>
      </c>
      <c r="Z7" s="36">
        <v>73.790000000000006</v>
      </c>
      <c r="AA7" s="36">
        <v>74.180000000000007</v>
      </c>
      <c r="AB7" s="36">
        <v>74.099999999999994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32.630000000000003</v>
      </c>
      <c r="BQ7" s="36">
        <v>31.34</v>
      </c>
      <c r="BR7" s="36">
        <v>42.58</v>
      </c>
      <c r="BS7" s="36">
        <v>39.32</v>
      </c>
      <c r="BT7" s="36">
        <v>38.700000000000003</v>
      </c>
      <c r="BU7" s="36">
        <v>42.13</v>
      </c>
      <c r="BV7" s="36">
        <v>42.48</v>
      </c>
      <c r="BW7" s="36">
        <v>41.04</v>
      </c>
      <c r="BX7" s="36">
        <v>50.82</v>
      </c>
      <c r="BY7" s="36">
        <v>52.19</v>
      </c>
      <c r="BZ7" s="36">
        <v>52.78</v>
      </c>
      <c r="CA7" s="36">
        <v>518.84</v>
      </c>
      <c r="CB7" s="36">
        <v>542.94000000000005</v>
      </c>
      <c r="CC7" s="36">
        <v>399.37</v>
      </c>
      <c r="CD7" s="36">
        <v>432.57</v>
      </c>
      <c r="CE7" s="36">
        <v>440.43</v>
      </c>
      <c r="CF7" s="36">
        <v>348.41</v>
      </c>
      <c r="CG7" s="36">
        <v>343.8</v>
      </c>
      <c r="CH7" s="36">
        <v>357.08</v>
      </c>
      <c r="CI7" s="36">
        <v>300.52</v>
      </c>
      <c r="CJ7" s="36">
        <v>296.14</v>
      </c>
      <c r="CK7" s="36">
        <v>289.81</v>
      </c>
      <c r="CL7" s="36">
        <v>43.26</v>
      </c>
      <c r="CM7" s="36">
        <v>48.31</v>
      </c>
      <c r="CN7" s="36">
        <v>48.31</v>
      </c>
      <c r="CO7" s="36">
        <v>43.68</v>
      </c>
      <c r="CP7" s="36">
        <v>41.43</v>
      </c>
      <c r="CQ7" s="36">
        <v>46.85</v>
      </c>
      <c r="CR7" s="36">
        <v>46.06</v>
      </c>
      <c r="CS7" s="36">
        <v>45.95</v>
      </c>
      <c r="CT7" s="36">
        <v>53.24</v>
      </c>
      <c r="CU7" s="36">
        <v>52.31</v>
      </c>
      <c r="CV7" s="36">
        <v>52.74</v>
      </c>
      <c r="CW7" s="36">
        <v>96.17</v>
      </c>
      <c r="CX7" s="36">
        <v>96.04</v>
      </c>
      <c r="CY7" s="36">
        <v>94.83</v>
      </c>
      <c r="CZ7" s="36">
        <v>93.15</v>
      </c>
      <c r="DA7" s="36">
        <v>96.49</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2.0299999999999998</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2017-02-13T10:51:26Z</cp:lastPrinted>
  <dcterms:created xsi:type="dcterms:W3CDTF">2017-02-08T03:05:41Z</dcterms:created>
  <dcterms:modified xsi:type="dcterms:W3CDTF">2017-02-13T10:53:51Z</dcterms:modified>
  <cp:category/>
</cp:coreProperties>
</file>